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00" windowWidth="12120" windowHeight="8640"/>
  </bookViews>
  <sheets>
    <sheet name="III B" sheetId="7" r:id="rId1"/>
  </sheets>
  <definedNames>
    <definedName name="_xlnm.Print_Area" localSheetId="0">'III B'!$A$1:$R$30</definedName>
  </definedNames>
  <calcPr calcId="125725" iterateDelta="0"/>
</workbook>
</file>

<file path=xl/calcChain.xml><?xml version="1.0" encoding="utf-8"?>
<calcChain xmlns="http://schemas.openxmlformats.org/spreadsheetml/2006/main">
  <c r="O17" i="7"/>
  <c r="O18"/>
  <c r="O19"/>
  <c r="O20"/>
  <c r="Q20" s="1"/>
  <c r="O21"/>
  <c r="Q21" s="1"/>
  <c r="O22"/>
  <c r="Q22" s="1"/>
  <c r="I17" l="1"/>
  <c r="I18"/>
  <c r="I19"/>
  <c r="I20"/>
  <c r="I21"/>
  <c r="I22"/>
  <c r="K23" l="1"/>
  <c r="G23"/>
  <c r="C23"/>
  <c r="P14"/>
  <c r="R14" s="1"/>
  <c r="N14"/>
  <c r="M14"/>
  <c r="E14"/>
  <c r="M13"/>
  <c r="I13"/>
  <c r="E13"/>
  <c r="O12"/>
  <c r="M12"/>
  <c r="I12"/>
  <c r="E12"/>
  <c r="P11"/>
  <c r="R11" s="1"/>
  <c r="N11"/>
  <c r="M11"/>
  <c r="J11"/>
  <c r="I11"/>
  <c r="F11"/>
  <c r="E11"/>
  <c r="Q11" l="1"/>
  <c r="Q14"/>
  <c r="Q13"/>
  <c r="Q12"/>
  <c r="I10" l="1"/>
  <c r="M10"/>
  <c r="E7"/>
  <c r="F7"/>
  <c r="I7"/>
  <c r="J7"/>
  <c r="M7"/>
  <c r="N7"/>
  <c r="O7"/>
  <c r="P7"/>
  <c r="R7" s="1"/>
  <c r="E8"/>
  <c r="F8"/>
  <c r="I8"/>
  <c r="J8"/>
  <c r="M8"/>
  <c r="N8"/>
  <c r="O8"/>
  <c r="P8"/>
  <c r="R8" s="1"/>
  <c r="E9"/>
  <c r="F9"/>
  <c r="I9"/>
  <c r="J9"/>
  <c r="M9"/>
  <c r="N9"/>
  <c r="O9"/>
  <c r="P9"/>
  <c r="R9" s="1"/>
  <c r="E10"/>
  <c r="F10"/>
  <c r="J10"/>
  <c r="N10"/>
  <c r="O10"/>
  <c r="P10"/>
  <c r="E16"/>
  <c r="F16"/>
  <c r="I16"/>
  <c r="J16"/>
  <c r="M16"/>
  <c r="N16"/>
  <c r="O16"/>
  <c r="P16"/>
  <c r="E17"/>
  <c r="F17"/>
  <c r="J17"/>
  <c r="M17"/>
  <c r="N17"/>
  <c r="P17"/>
  <c r="R17" s="1"/>
  <c r="E18"/>
  <c r="F18"/>
  <c r="J18"/>
  <c r="M18"/>
  <c r="N18"/>
  <c r="P18"/>
  <c r="R18" s="1"/>
  <c r="E19"/>
  <c r="F19"/>
  <c r="J19"/>
  <c r="M19"/>
  <c r="N19"/>
  <c r="P19"/>
  <c r="R19" s="1"/>
  <c r="E20"/>
  <c r="F20"/>
  <c r="J20"/>
  <c r="M20"/>
  <c r="N20"/>
  <c r="P20"/>
  <c r="P21"/>
  <c r="R21" s="1"/>
  <c r="E22"/>
  <c r="F22"/>
  <c r="J22"/>
  <c r="M22"/>
  <c r="N22"/>
  <c r="P22"/>
  <c r="R22" s="1"/>
  <c r="D23"/>
  <c r="H23"/>
  <c r="L23"/>
  <c r="C24"/>
  <c r="D24"/>
  <c r="G24"/>
  <c r="H24"/>
  <c r="K24"/>
  <c r="L24"/>
  <c r="R10" l="1"/>
  <c r="R23" s="1"/>
  <c r="Q19"/>
  <c r="Q18"/>
  <c r="Q17"/>
  <c r="R20"/>
  <c r="Q10"/>
  <c r="Q9"/>
  <c r="J23"/>
  <c r="Q8"/>
  <c r="J24"/>
  <c r="N24"/>
  <c r="I24"/>
  <c r="N23"/>
  <c r="F24"/>
  <c r="H25"/>
  <c r="M23"/>
  <c r="E23"/>
  <c r="Q7"/>
  <c r="O24"/>
  <c r="Q16"/>
  <c r="D25"/>
  <c r="R16"/>
  <c r="E24"/>
  <c r="F23"/>
  <c r="M24"/>
  <c r="O23"/>
  <c r="I23"/>
  <c r="L25"/>
  <c r="K26" s="1"/>
  <c r="G25"/>
  <c r="C25"/>
  <c r="R24" l="1"/>
  <c r="R25" s="1"/>
  <c r="C26"/>
  <c r="J25"/>
  <c r="O25"/>
  <c r="F25"/>
  <c r="I25"/>
  <c r="M25"/>
  <c r="G26"/>
  <c r="Q23"/>
  <c r="P25"/>
  <c r="N25"/>
  <c r="Q24"/>
  <c r="E25"/>
  <c r="E26" s="1"/>
  <c r="I26" l="1"/>
  <c r="Q25"/>
  <c r="Q26" s="1"/>
  <c r="O26"/>
  <c r="M26"/>
</calcChain>
</file>

<file path=xl/sharedStrings.xml><?xml version="1.0" encoding="utf-8"?>
<sst xmlns="http://schemas.openxmlformats.org/spreadsheetml/2006/main" count="71" uniqueCount="35">
  <si>
    <t>ПРЕДМЕТИ</t>
  </si>
  <si>
    <t>ПРВИ РАЗРЕД</t>
  </si>
  <si>
    <t>ДРУГИ РАЗРЕД</t>
  </si>
  <si>
    <t>ТРЕЋИ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</si>
  <si>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</si>
  <si>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</si>
  <si>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</si>
  <si>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</si>
  <si>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</si>
  <si>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</si>
  <si>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</si>
  <si>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</si>
  <si>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</si>
  <si>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</si>
  <si>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</si>
  <si>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</si>
  <si>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</si>
  <si>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</si>
  <si>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Конструисање</t>
  </si>
  <si>
    <t>Практична настава</t>
  </si>
  <si>
    <t>Технологија занимања</t>
  </si>
  <si>
    <t>Технологија обраде</t>
  </si>
  <si>
    <t>Технологија материјала</t>
  </si>
  <si>
    <t>Струка: МАШИНСТВО И ОБРАДА МЕТАЛА</t>
  </si>
  <si>
    <t>Остали облици наставе ***</t>
  </si>
  <si>
    <t>*** До два часа седмично у складу са законом.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</si>
  <si>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</si>
  <si>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</si>
  <si>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</si>
  <si>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</si>
  <si>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</si>
  <si>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Пројектна настава ****</t>
  </si>
  <si>
    <t>**** Планирана Годишњим програмом рада школе у складу са законом.</t>
  </si>
  <si>
    <t xml:space="preserve">Занимање:  БРАВАР-ЗАВАРИВАЧ </t>
  </si>
  <si>
    <t xml:space="preserve">         Наставни план за ученике са лаким оштећењем интелектуалног функционисања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</si>
</sst>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238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 wrapText="1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wrapText="1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 wrapText="1"/>
    </xf>
    <xf numFmtId="1" fontId="3" fillId="0" borderId="26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/>
    </xf>
    <xf numFmtId="0" fontId="3" fillId="2" borderId="56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50" xfId="0" applyFont="1" applyBorder="1" applyAlignment="1">
      <alignment horizontal="center" vertical="center" wrapText="1"/>
    </xf>
    <xf numFmtId="0" fontId="3" fillId="0" borderId="0" xfId="0" applyFont="1" applyBorder="1"/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56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2" borderId="22" xfId="0" applyFont="1" applyFill="1" applyBorder="1" applyAlignment="1" applyProtection="1">
      <alignment horizontal="left" vertical="center" wrapText="1"/>
      <protection locked="0"/>
    </xf>
    <xf numFmtId="0" fontId="5" fillId="2" borderId="48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110" zoomScaleNormal="110" workbookViewId="0">
      <selection activeCell="V19" sqref="V19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7109375" style="1" customWidth="1"/>
    <col min="16" max="16" width="4.7109375" style="2" customWidth="1"/>
    <col min="17" max="17" width="4.7109375" style="1" customWidth="1"/>
    <col min="18" max="18" width="4.7109375" style="2" customWidth="1"/>
    <col min="19" max="20" width="6.140625" style="2" customWidth="1"/>
    <col min="21" max="16384" width="9.140625" style="1"/>
  </cols>
  <sheetData>
    <row r="1" spans="1:22" s="71" customFormat="1" ht="27" customHeight="1">
      <c r="A1" s="76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  <c r="S1" s="70"/>
      <c r="T1" s="70"/>
    </row>
    <row r="2" spans="1:22" s="73" customFormat="1" ht="24" customHeight="1">
      <c r="A2" s="99" t="s">
        <v>33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/>
      <c r="S2" s="72"/>
      <c r="T2" s="72"/>
    </row>
    <row r="3" spans="1:22" s="102" customFormat="1" ht="25.5" customHeight="1" thickBot="1">
      <c r="A3" s="102" t="s">
        <v>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ht="15" customHeight="1" thickTop="1">
      <c r="A4" s="82" t="s">
        <v>0</v>
      </c>
      <c r="B4" s="83"/>
      <c r="C4" s="86" t="s">
        <v>1</v>
      </c>
      <c r="D4" s="87"/>
      <c r="E4" s="87"/>
      <c r="F4" s="88"/>
      <c r="G4" s="89" t="s">
        <v>2</v>
      </c>
      <c r="H4" s="87"/>
      <c r="I4" s="87"/>
      <c r="J4" s="87"/>
      <c r="K4" s="86" t="s">
        <v>3</v>
      </c>
      <c r="L4" s="87"/>
      <c r="M4" s="87"/>
      <c r="N4" s="88"/>
      <c r="O4" s="96" t="s">
        <v>4</v>
      </c>
      <c r="P4" s="97"/>
      <c r="Q4" s="97"/>
      <c r="R4" s="98"/>
      <c r="S4" s="74"/>
      <c r="T4" s="4"/>
    </row>
    <row r="5" spans="1:22" ht="15" customHeight="1">
      <c r="A5" s="84"/>
      <c r="B5" s="85"/>
      <c r="C5" s="94" t="s">
        <v>5</v>
      </c>
      <c r="D5" s="95"/>
      <c r="E5" s="80" t="s">
        <v>6</v>
      </c>
      <c r="F5" s="81"/>
      <c r="G5" s="108" t="s">
        <v>5</v>
      </c>
      <c r="H5" s="95"/>
      <c r="I5" s="80" t="s">
        <v>6</v>
      </c>
      <c r="J5" s="108"/>
      <c r="K5" s="94" t="s">
        <v>5</v>
      </c>
      <c r="L5" s="95"/>
      <c r="M5" s="80" t="s">
        <v>6</v>
      </c>
      <c r="N5" s="81"/>
      <c r="O5" s="94" t="s">
        <v>5</v>
      </c>
      <c r="P5" s="95"/>
      <c r="Q5" s="80" t="s">
        <v>6</v>
      </c>
      <c r="R5" s="81"/>
      <c r="S5" s="4"/>
      <c r="T5" s="4"/>
    </row>
    <row r="6" spans="1:22" ht="15" customHeight="1" thickBot="1">
      <c r="A6" s="104" t="s">
        <v>7</v>
      </c>
      <c r="B6" s="105"/>
      <c r="C6" s="5" t="s">
        <v>8</v>
      </c>
      <c r="D6" s="6" t="s">
        <v>9</v>
      </c>
      <c r="E6" s="6" t="s">
        <v>8</v>
      </c>
      <c r="F6" s="7" t="s">
        <v>9</v>
      </c>
      <c r="G6" s="8" t="s">
        <v>8</v>
      </c>
      <c r="H6" s="6" t="s">
        <v>9</v>
      </c>
      <c r="I6" s="6" t="s">
        <v>8</v>
      </c>
      <c r="J6" s="3" t="s">
        <v>9</v>
      </c>
      <c r="K6" s="5" t="s">
        <v>8</v>
      </c>
      <c r="L6" s="6" t="s">
        <v>9</v>
      </c>
      <c r="M6" s="6" t="s">
        <v>8</v>
      </c>
      <c r="N6" s="7" t="s">
        <v>9</v>
      </c>
      <c r="O6" s="65" t="s">
        <v>8</v>
      </c>
      <c r="P6" s="66" t="s">
        <v>9</v>
      </c>
      <c r="Q6" s="66" t="s">
        <v>8</v>
      </c>
      <c r="R6" s="67" t="s">
        <v>9</v>
      </c>
      <c r="S6" s="4"/>
      <c r="T6" s="4"/>
    </row>
    <row r="7" spans="1:22" ht="15" customHeight="1">
      <c r="A7" s="44">
        <v>1</v>
      </c>
      <c r="B7" s="29" t="s">
        <v>10</v>
      </c>
      <c r="C7" s="30">
        <v>2</v>
      </c>
      <c r="D7" s="31"/>
      <c r="E7" s="25">
        <f t="shared" ref="E7:F10" si="0">IF(C7&gt;0,C7*34, " ")</f>
        <v>68</v>
      </c>
      <c r="F7" s="26" t="str">
        <f t="shared" si="0"/>
        <v xml:space="preserve"> </v>
      </c>
      <c r="G7" s="36">
        <v>2</v>
      </c>
      <c r="H7" s="31"/>
      <c r="I7" s="25">
        <f t="shared" ref="I7:J10" si="1">IF(G7&gt;0,G7*34, " ")</f>
        <v>68</v>
      </c>
      <c r="J7" s="26" t="str">
        <f t="shared" si="1"/>
        <v xml:space="preserve"> </v>
      </c>
      <c r="K7" s="30">
        <v>2</v>
      </c>
      <c r="L7" s="31"/>
      <c r="M7" s="25">
        <f t="shared" ref="M7:N10" si="2">IF(K7&gt;0,K7*32, " ")</f>
        <v>64</v>
      </c>
      <c r="N7" s="26" t="str">
        <f t="shared" si="2"/>
        <v xml:space="preserve"> </v>
      </c>
      <c r="O7" s="52">
        <f t="shared" ref="O7:O10" si="3">IF(C7+G7+K7&gt;0,C7+G7+K7, " ")</f>
        <v>6</v>
      </c>
      <c r="P7" s="48" t="str">
        <f t="shared" ref="P7:P10" si="4">IF(D7+H7+L7&gt;0, D7+H7+L7, " ")</f>
        <v xml:space="preserve"> </v>
      </c>
      <c r="Q7" s="48">
        <f t="shared" ref="Q7:R10" si="5">IF(O7&lt;&gt;" ", (IF(E7&lt;&gt;" ", E7, 0)+IF(I7&lt;&gt;" ", I7, 0)+IF(M7&lt;&gt;" ", M7, 0)), " ")</f>
        <v>200</v>
      </c>
      <c r="R7" s="54" t="str">
        <f t="shared" si="5"/>
        <v xml:space="preserve"> </v>
      </c>
      <c r="S7" s="9"/>
      <c r="T7" s="9"/>
    </row>
    <row r="8" spans="1:22" ht="15" customHeight="1">
      <c r="A8" s="44">
        <v>2</v>
      </c>
      <c r="B8" s="32" t="s">
        <v>11</v>
      </c>
      <c r="C8" s="33">
        <v>2</v>
      </c>
      <c r="D8" s="34"/>
      <c r="E8" s="27">
        <f t="shared" si="0"/>
        <v>68</v>
      </c>
      <c r="F8" s="28" t="str">
        <f t="shared" si="0"/>
        <v xml:space="preserve"> </v>
      </c>
      <c r="G8" s="34">
        <v>2</v>
      </c>
      <c r="H8" s="34"/>
      <c r="I8" s="27">
        <f t="shared" si="1"/>
        <v>68</v>
      </c>
      <c r="J8" s="28" t="str">
        <f t="shared" si="1"/>
        <v xml:space="preserve"> </v>
      </c>
      <c r="K8" s="33">
        <v>2</v>
      </c>
      <c r="L8" s="34"/>
      <c r="M8" s="27">
        <f t="shared" si="2"/>
        <v>64</v>
      </c>
      <c r="N8" s="28" t="str">
        <f t="shared" si="2"/>
        <v xml:space="preserve"> </v>
      </c>
      <c r="O8" s="53">
        <f t="shared" si="3"/>
        <v>6</v>
      </c>
      <c r="P8" s="27" t="str">
        <f t="shared" si="4"/>
        <v xml:space="preserve"> </v>
      </c>
      <c r="Q8" s="27">
        <f t="shared" si="5"/>
        <v>200</v>
      </c>
      <c r="R8" s="28" t="str">
        <f t="shared" si="5"/>
        <v xml:space="preserve"> </v>
      </c>
      <c r="S8" s="9"/>
      <c r="T8" s="9"/>
      <c r="V8" s="75"/>
    </row>
    <row r="9" spans="1:22" ht="15" customHeight="1">
      <c r="A9" s="44">
        <v>3</v>
      </c>
      <c r="B9" s="35" t="s">
        <v>12</v>
      </c>
      <c r="C9" s="33">
        <v>2</v>
      </c>
      <c r="D9" s="34"/>
      <c r="E9" s="27">
        <f t="shared" si="0"/>
        <v>68</v>
      </c>
      <c r="F9" s="28" t="str">
        <f t="shared" si="0"/>
        <v xml:space="preserve"> </v>
      </c>
      <c r="G9" s="34">
        <v>2</v>
      </c>
      <c r="H9" s="34"/>
      <c r="I9" s="27">
        <f t="shared" si="1"/>
        <v>68</v>
      </c>
      <c r="J9" s="28" t="str">
        <f t="shared" si="1"/>
        <v xml:space="preserve"> </v>
      </c>
      <c r="K9" s="33">
        <v>2</v>
      </c>
      <c r="L9" s="34"/>
      <c r="M9" s="27">
        <f t="shared" si="2"/>
        <v>64</v>
      </c>
      <c r="N9" s="28" t="str">
        <f t="shared" si="2"/>
        <v xml:space="preserve"> </v>
      </c>
      <c r="O9" s="53">
        <f t="shared" si="3"/>
        <v>6</v>
      </c>
      <c r="P9" s="27" t="str">
        <f t="shared" si="4"/>
        <v xml:space="preserve"> </v>
      </c>
      <c r="Q9" s="27">
        <f t="shared" si="5"/>
        <v>200</v>
      </c>
      <c r="R9" s="28" t="str">
        <f t="shared" si="5"/>
        <v xml:space="preserve"> </v>
      </c>
      <c r="S9" s="9"/>
      <c r="T9" s="9"/>
      <c r="V9" s="75"/>
    </row>
    <row r="10" spans="1:22" ht="15" customHeight="1">
      <c r="A10" s="44">
        <v>4</v>
      </c>
      <c r="B10" s="35" t="s">
        <v>17</v>
      </c>
      <c r="C10" s="33"/>
      <c r="D10" s="34">
        <v>2</v>
      </c>
      <c r="E10" s="27" t="str">
        <f t="shared" si="0"/>
        <v xml:space="preserve"> </v>
      </c>
      <c r="F10" s="28">
        <f t="shared" si="0"/>
        <v>68</v>
      </c>
      <c r="G10" s="34"/>
      <c r="H10" s="34"/>
      <c r="I10" s="27" t="str">
        <f t="shared" si="1"/>
        <v xml:space="preserve"> </v>
      </c>
      <c r="J10" s="28" t="str">
        <f t="shared" si="1"/>
        <v xml:space="preserve"> </v>
      </c>
      <c r="K10" s="33"/>
      <c r="L10" s="34"/>
      <c r="M10" s="27" t="str">
        <f t="shared" si="2"/>
        <v xml:space="preserve"> </v>
      </c>
      <c r="N10" s="28" t="str">
        <f t="shared" si="2"/>
        <v xml:space="preserve"> </v>
      </c>
      <c r="O10" s="53" t="str">
        <f t="shared" si="3"/>
        <v xml:space="preserve"> </v>
      </c>
      <c r="P10" s="27">
        <f t="shared" si="4"/>
        <v>2</v>
      </c>
      <c r="Q10" s="27" t="str">
        <f t="shared" si="5"/>
        <v xml:space="preserve"> </v>
      </c>
      <c r="R10" s="28">
        <f t="shared" si="5"/>
        <v>68</v>
      </c>
      <c r="S10" s="9"/>
      <c r="T10" s="9"/>
    </row>
    <row r="11" spans="1:22" ht="15" customHeight="1">
      <c r="A11" s="44">
        <v>5</v>
      </c>
      <c r="B11" s="32" t="s">
        <v>26</v>
      </c>
      <c r="C11" s="33"/>
      <c r="D11" s="34"/>
      <c r="E11" s="27" t="str">
        <f t="shared" ref="E11:E13" si="6">IF(C11&gt;0,C11*34, " ")</f>
        <v xml:space="preserve"> </v>
      </c>
      <c r="F11" s="28" t="str">
        <f t="shared" ref="F11" si="7">IF(D11&gt;0,D11*34, " ")</f>
        <v xml:space="preserve"> </v>
      </c>
      <c r="G11" s="34"/>
      <c r="H11" s="34"/>
      <c r="I11" s="27" t="str">
        <f t="shared" ref="I11:I13" si="8">IF(G11&gt;0,G11*34, " ")</f>
        <v xml:space="preserve"> </v>
      </c>
      <c r="J11" s="28" t="str">
        <f t="shared" ref="J11" si="9">IF(H11&gt;0,H11*34, " ")</f>
        <v xml:space="preserve"> </v>
      </c>
      <c r="K11" s="33">
        <v>2</v>
      </c>
      <c r="L11" s="34"/>
      <c r="M11" s="27">
        <f t="shared" ref="M11:N14" si="10">IF(K11&gt;0,K11*32, " ")</f>
        <v>64</v>
      </c>
      <c r="N11" s="28" t="str">
        <f>IF(L11&gt;0,L11*32, " ")</f>
        <v xml:space="preserve"> </v>
      </c>
      <c r="O11" s="61">
        <v>2</v>
      </c>
      <c r="P11" s="27" t="str">
        <f t="shared" ref="P11" si="11">IF(D11+H11+L11&gt;0, D11+H11+L11, " ")</f>
        <v xml:space="preserve"> </v>
      </c>
      <c r="Q11" s="27">
        <f t="shared" ref="Q11:R14" si="12">IF(O11&lt;&gt;" ", (IF(E11&lt;&gt;" ", E11, 0)+IF(I11&lt;&gt;" ", I11, 0)+IF(M11&lt;&gt;" ", M11, 0)), " ")</f>
        <v>64</v>
      </c>
      <c r="R11" s="28" t="str">
        <f t="shared" ref="R11" si="13">IF(P11&lt;&gt;" ", (IF(F11&lt;&gt;" ", F11, 0)+IF(J11&lt;&gt;" ", J11, 0)+IF(N11&lt;&gt;" ", N11, 0)), " ")</f>
        <v xml:space="preserve"> </v>
      </c>
      <c r="S11" s="9"/>
      <c r="T11" s="9"/>
    </row>
    <row r="12" spans="1:22" ht="15" customHeight="1">
      <c r="A12" s="44">
        <v>6</v>
      </c>
      <c r="B12" s="59" t="s">
        <v>27</v>
      </c>
      <c r="C12" s="33">
        <v>1</v>
      </c>
      <c r="D12" s="34"/>
      <c r="E12" s="27">
        <f t="shared" si="6"/>
        <v>34</v>
      </c>
      <c r="F12" s="28"/>
      <c r="G12" s="34">
        <v>1</v>
      </c>
      <c r="H12" s="34"/>
      <c r="I12" s="27">
        <f t="shared" si="8"/>
        <v>34</v>
      </c>
      <c r="J12" s="28"/>
      <c r="K12" s="37">
        <v>1</v>
      </c>
      <c r="L12" s="34"/>
      <c r="M12" s="27">
        <f t="shared" si="10"/>
        <v>32</v>
      </c>
      <c r="N12" s="28"/>
      <c r="O12" s="60">
        <f>SUM(C12,G12,K12)</f>
        <v>3</v>
      </c>
      <c r="P12" s="40"/>
      <c r="Q12" s="48">
        <f t="shared" si="12"/>
        <v>100</v>
      </c>
      <c r="R12" s="41"/>
      <c r="S12" s="9"/>
      <c r="T12" s="9"/>
    </row>
    <row r="13" spans="1:22" ht="15" customHeight="1">
      <c r="A13" s="44">
        <v>7</v>
      </c>
      <c r="B13" s="32" t="s">
        <v>28</v>
      </c>
      <c r="C13" s="33">
        <v>1</v>
      </c>
      <c r="D13" s="34"/>
      <c r="E13" s="27">
        <f t="shared" si="6"/>
        <v>34</v>
      </c>
      <c r="F13" s="28"/>
      <c r="G13" s="34">
        <v>1</v>
      </c>
      <c r="H13" s="34"/>
      <c r="I13" s="27">
        <f t="shared" si="8"/>
        <v>34</v>
      </c>
      <c r="J13" s="28"/>
      <c r="K13" s="37"/>
      <c r="L13" s="34"/>
      <c r="M13" s="27" t="str">
        <f t="shared" si="10"/>
        <v xml:space="preserve"> </v>
      </c>
      <c r="N13" s="28"/>
      <c r="O13" s="61">
        <v>2</v>
      </c>
      <c r="P13" s="57"/>
      <c r="Q13" s="27">
        <f t="shared" si="12"/>
        <v>68</v>
      </c>
      <c r="R13" s="58"/>
      <c r="S13" s="9"/>
      <c r="T13" s="9"/>
    </row>
    <row r="14" spans="1:22" ht="15" customHeight="1" thickBot="1">
      <c r="A14" s="44">
        <v>8</v>
      </c>
      <c r="B14" s="32" t="s">
        <v>29</v>
      </c>
      <c r="C14" s="33"/>
      <c r="D14" s="34"/>
      <c r="E14" s="27" t="str">
        <f>IF(C14&gt;0,C14*34, " ")</f>
        <v xml:space="preserve"> </v>
      </c>
      <c r="F14" s="28"/>
      <c r="G14" s="34"/>
      <c r="H14" s="34"/>
      <c r="I14" s="27"/>
      <c r="J14" s="28"/>
      <c r="K14" s="37">
        <v>1</v>
      </c>
      <c r="L14" s="34"/>
      <c r="M14" s="27">
        <f t="shared" si="10"/>
        <v>32</v>
      </c>
      <c r="N14" s="28" t="str">
        <f t="shared" si="10"/>
        <v xml:space="preserve"> </v>
      </c>
      <c r="O14" s="61">
        <v>1</v>
      </c>
      <c r="P14" s="50" t="str">
        <f t="shared" ref="P14" si="14">IF(D14+H14+L14&gt;0, D14+H14+L14, " ")</f>
        <v xml:space="preserve"> </v>
      </c>
      <c r="Q14" s="27">
        <f t="shared" si="12"/>
        <v>32</v>
      </c>
      <c r="R14" s="51" t="str">
        <f t="shared" si="12"/>
        <v xml:space="preserve"> </v>
      </c>
      <c r="S14" s="9"/>
      <c r="T14" s="9"/>
    </row>
    <row r="15" spans="1:22" ht="15" customHeight="1" thickBot="1">
      <c r="A15" s="106" t="s">
        <v>13</v>
      </c>
      <c r="B15" s="107"/>
      <c r="C15" s="10" t="s">
        <v>8</v>
      </c>
      <c r="D15" s="11" t="s">
        <v>9</v>
      </c>
      <c r="E15" s="11" t="s">
        <v>8</v>
      </c>
      <c r="F15" s="12" t="s">
        <v>9</v>
      </c>
      <c r="G15" s="13" t="s">
        <v>8</v>
      </c>
      <c r="H15" s="11" t="s">
        <v>9</v>
      </c>
      <c r="I15" s="11" t="s">
        <v>8</v>
      </c>
      <c r="J15" s="14" t="s">
        <v>9</v>
      </c>
      <c r="K15" s="10" t="s">
        <v>8</v>
      </c>
      <c r="L15" s="11" t="s">
        <v>9</v>
      </c>
      <c r="M15" s="11" t="s">
        <v>8</v>
      </c>
      <c r="N15" s="12" t="s">
        <v>9</v>
      </c>
      <c r="O15" s="13" t="s">
        <v>8</v>
      </c>
      <c r="P15" s="11" t="s">
        <v>9</v>
      </c>
      <c r="Q15" s="11" t="s">
        <v>8</v>
      </c>
      <c r="R15" s="12" t="s">
        <v>9</v>
      </c>
      <c r="S15" s="9"/>
      <c r="T15" s="9"/>
    </row>
    <row r="16" spans="1:22" ht="15" customHeight="1">
      <c r="A16" s="45">
        <v>1</v>
      </c>
      <c r="B16" s="32" t="s">
        <v>18</v>
      </c>
      <c r="C16" s="38">
        <v>4</v>
      </c>
      <c r="D16" s="39"/>
      <c r="E16" s="27">
        <f t="shared" ref="E16:E20" si="15">IF(C16&gt;0,C16*34, " ")</f>
        <v>136</v>
      </c>
      <c r="F16" s="28" t="str">
        <f t="shared" ref="F16:F20" si="16">IF(D16&gt;0,D16*34, " ")</f>
        <v xml:space="preserve"> </v>
      </c>
      <c r="G16" s="39">
        <v>2</v>
      </c>
      <c r="H16" s="39"/>
      <c r="I16" s="27">
        <f t="shared" ref="I16:I22" si="17">IF(G16&gt;0,G16*34, " ")</f>
        <v>68</v>
      </c>
      <c r="J16" s="28" t="str">
        <f t="shared" ref="J16:J20" si="18">IF(H16&gt;0,H16*34, " ")</f>
        <v xml:space="preserve"> </v>
      </c>
      <c r="K16" s="38"/>
      <c r="L16" s="39"/>
      <c r="M16" s="27" t="str">
        <f t="shared" ref="M16:M20" si="19">IF(K16&gt;0,K16*32, " ")</f>
        <v xml:space="preserve"> </v>
      </c>
      <c r="N16" s="28" t="str">
        <f t="shared" ref="N16:N20" si="20">IF(L16&gt;0,L16*32, " ")</f>
        <v xml:space="preserve"> </v>
      </c>
      <c r="O16" s="52">
        <f t="shared" ref="O16:O22" si="21">IF(C16+G16+K16&gt;0,C16+G16+K16, " ")</f>
        <v>6</v>
      </c>
      <c r="P16" s="48" t="str">
        <f t="shared" ref="P16:P22" si="22">IF(D16+H16+L16&gt;0, D16+H16+L16, " ")</f>
        <v xml:space="preserve"> </v>
      </c>
      <c r="Q16" s="48">
        <f t="shared" ref="Q16:Q22" si="23">IF(O16&lt;&gt;" ", (IF(E16&lt;&gt;" ", E16, 0)+IF(I16&lt;&gt;" ", I16, 0)+IF(M16&lt;&gt;" ", M16, 0)), " ")</f>
        <v>204</v>
      </c>
      <c r="R16" s="49" t="str">
        <f t="shared" ref="R16:R22" si="24">IF(P16&lt;&gt;" ", (IF(F16&lt;&gt;" ", F16, 0)+IF(J16&lt;&gt;" ", J16, 0)+IF(N16&lt;&gt;" ", N16, 0)), " ")</f>
        <v xml:space="preserve"> </v>
      </c>
      <c r="S16" s="9"/>
      <c r="T16" s="9"/>
    </row>
    <row r="17" spans="1:23" ht="15" customHeight="1">
      <c r="A17" s="45">
        <v>2</v>
      </c>
      <c r="B17" s="32" t="s">
        <v>22</v>
      </c>
      <c r="C17" s="38">
        <v>2</v>
      </c>
      <c r="D17" s="39"/>
      <c r="E17" s="27">
        <f t="shared" si="15"/>
        <v>68</v>
      </c>
      <c r="F17" s="28" t="str">
        <f t="shared" si="16"/>
        <v xml:space="preserve"> </v>
      </c>
      <c r="G17" s="39"/>
      <c r="H17" s="39"/>
      <c r="I17" s="27" t="str">
        <f t="shared" si="17"/>
        <v xml:space="preserve"> </v>
      </c>
      <c r="J17" s="53" t="str">
        <f t="shared" si="18"/>
        <v xml:space="preserve"> </v>
      </c>
      <c r="K17" s="38"/>
      <c r="L17" s="39"/>
      <c r="M17" s="27" t="str">
        <f t="shared" si="19"/>
        <v xml:space="preserve"> </v>
      </c>
      <c r="N17" s="28" t="str">
        <f t="shared" si="20"/>
        <v xml:space="preserve"> </v>
      </c>
      <c r="O17" s="52">
        <f t="shared" si="21"/>
        <v>2</v>
      </c>
      <c r="P17" s="27" t="str">
        <f t="shared" si="22"/>
        <v xml:space="preserve"> </v>
      </c>
      <c r="Q17" s="48">
        <f t="shared" si="23"/>
        <v>68</v>
      </c>
      <c r="R17" s="28" t="str">
        <f t="shared" si="24"/>
        <v xml:space="preserve"> </v>
      </c>
      <c r="S17" s="9"/>
      <c r="T17" s="9"/>
    </row>
    <row r="18" spans="1:23" ht="15" customHeight="1">
      <c r="A18" s="45">
        <v>6</v>
      </c>
      <c r="B18" s="32" t="s">
        <v>21</v>
      </c>
      <c r="C18" s="38"/>
      <c r="D18" s="39"/>
      <c r="E18" s="27" t="str">
        <f t="shared" si="15"/>
        <v xml:space="preserve"> </v>
      </c>
      <c r="F18" s="28" t="str">
        <f t="shared" si="16"/>
        <v xml:space="preserve"> </v>
      </c>
      <c r="G18" s="39">
        <v>2</v>
      </c>
      <c r="H18" s="39"/>
      <c r="I18" s="27">
        <f t="shared" si="17"/>
        <v>68</v>
      </c>
      <c r="J18" s="28" t="str">
        <f t="shared" si="18"/>
        <v xml:space="preserve"> </v>
      </c>
      <c r="K18" s="38"/>
      <c r="L18" s="39"/>
      <c r="M18" s="27" t="str">
        <f t="shared" si="19"/>
        <v xml:space="preserve"> </v>
      </c>
      <c r="N18" s="28" t="str">
        <f t="shared" si="20"/>
        <v xml:space="preserve"> </v>
      </c>
      <c r="O18" s="52">
        <f t="shared" si="21"/>
        <v>2</v>
      </c>
      <c r="P18" s="27" t="str">
        <f t="shared" si="22"/>
        <v xml:space="preserve"> </v>
      </c>
      <c r="Q18" s="48">
        <f t="shared" si="23"/>
        <v>68</v>
      </c>
      <c r="R18" s="28" t="str">
        <f t="shared" si="24"/>
        <v xml:space="preserve"> </v>
      </c>
      <c r="S18" s="9"/>
      <c r="T18" s="9"/>
    </row>
    <row r="19" spans="1:23" ht="15" customHeight="1">
      <c r="A19" s="45">
        <v>7</v>
      </c>
      <c r="B19" s="32" t="s">
        <v>20</v>
      </c>
      <c r="C19" s="38"/>
      <c r="D19" s="39"/>
      <c r="E19" s="27" t="str">
        <f t="shared" si="15"/>
        <v xml:space="preserve"> </v>
      </c>
      <c r="F19" s="28" t="str">
        <f t="shared" si="16"/>
        <v xml:space="preserve"> </v>
      </c>
      <c r="G19" s="39">
        <v>2</v>
      </c>
      <c r="H19" s="39"/>
      <c r="I19" s="27">
        <f t="shared" si="17"/>
        <v>68</v>
      </c>
      <c r="J19" s="28" t="str">
        <f t="shared" si="18"/>
        <v xml:space="preserve"> </v>
      </c>
      <c r="K19" s="38">
        <v>4</v>
      </c>
      <c r="L19" s="39"/>
      <c r="M19" s="27">
        <f t="shared" si="19"/>
        <v>128</v>
      </c>
      <c r="N19" s="28" t="str">
        <f t="shared" si="20"/>
        <v xml:space="preserve"> </v>
      </c>
      <c r="O19" s="52">
        <f t="shared" si="21"/>
        <v>6</v>
      </c>
      <c r="P19" s="27" t="str">
        <f t="shared" si="22"/>
        <v xml:space="preserve"> </v>
      </c>
      <c r="Q19" s="48">
        <f t="shared" si="23"/>
        <v>196</v>
      </c>
      <c r="R19" s="28" t="str">
        <f t="shared" si="24"/>
        <v xml:space="preserve"> </v>
      </c>
      <c r="S19" s="9"/>
      <c r="T19" s="9"/>
    </row>
    <row r="20" spans="1:23" ht="15" customHeight="1">
      <c r="A20" s="45">
        <v>9</v>
      </c>
      <c r="B20" s="32" t="s">
        <v>19</v>
      </c>
      <c r="C20" s="38"/>
      <c r="D20" s="39">
        <v>15</v>
      </c>
      <c r="E20" s="27" t="str">
        <f t="shared" si="15"/>
        <v xml:space="preserve"> </v>
      </c>
      <c r="F20" s="28">
        <f t="shared" si="16"/>
        <v>510</v>
      </c>
      <c r="G20" s="39"/>
      <c r="H20" s="39">
        <v>17</v>
      </c>
      <c r="I20" s="27" t="str">
        <f t="shared" si="17"/>
        <v xml:space="preserve"> </v>
      </c>
      <c r="J20" s="28">
        <f t="shared" si="18"/>
        <v>578</v>
      </c>
      <c r="K20" s="38"/>
      <c r="L20" s="39">
        <v>17</v>
      </c>
      <c r="M20" s="27" t="str">
        <f t="shared" si="19"/>
        <v xml:space="preserve"> </v>
      </c>
      <c r="N20" s="28">
        <f t="shared" si="20"/>
        <v>544</v>
      </c>
      <c r="O20" s="52" t="str">
        <f t="shared" si="21"/>
        <v xml:space="preserve"> </v>
      </c>
      <c r="P20" s="27">
        <f t="shared" si="22"/>
        <v>49</v>
      </c>
      <c r="Q20" s="48" t="str">
        <f t="shared" si="23"/>
        <v xml:space="preserve"> </v>
      </c>
      <c r="R20" s="28">
        <f t="shared" si="24"/>
        <v>1632</v>
      </c>
      <c r="S20" s="9"/>
      <c r="T20" s="9"/>
    </row>
    <row r="21" spans="1:23" ht="15" customHeight="1">
      <c r="A21" s="45"/>
      <c r="B21" s="32" t="s">
        <v>24</v>
      </c>
      <c r="C21" s="38"/>
      <c r="D21" s="39"/>
      <c r="E21" s="27"/>
      <c r="F21" s="28"/>
      <c r="G21" s="39"/>
      <c r="H21" s="39"/>
      <c r="I21" s="27" t="str">
        <f t="shared" si="17"/>
        <v xml:space="preserve"> </v>
      </c>
      <c r="J21" s="28"/>
      <c r="K21" s="38"/>
      <c r="L21" s="39"/>
      <c r="M21" s="27"/>
      <c r="N21" s="28"/>
      <c r="O21" s="52" t="str">
        <f t="shared" si="21"/>
        <v xml:space="preserve"> </v>
      </c>
      <c r="P21" s="27" t="str">
        <f t="shared" si="22"/>
        <v xml:space="preserve"> </v>
      </c>
      <c r="Q21" s="48" t="str">
        <f t="shared" si="23"/>
        <v xml:space="preserve"> </v>
      </c>
      <c r="R21" s="28" t="str">
        <f t="shared" si="24"/>
        <v xml:space="preserve"> </v>
      </c>
      <c r="S21" s="9"/>
      <c r="T21" s="9"/>
    </row>
    <row r="22" spans="1:23" ht="15" customHeight="1" thickBot="1">
      <c r="A22" s="45"/>
      <c r="B22" s="32" t="s">
        <v>31</v>
      </c>
      <c r="C22" s="38"/>
      <c r="D22" s="39"/>
      <c r="E22" s="27" t="str">
        <f>IF(C22&gt;0,C22*34, " ")</f>
        <v xml:space="preserve"> </v>
      </c>
      <c r="F22" s="28" t="str">
        <f>IF(D22&gt;0,D22*34, " ")</f>
        <v xml:space="preserve"> </v>
      </c>
      <c r="G22" s="39"/>
      <c r="H22" s="39"/>
      <c r="I22" s="27" t="str">
        <f t="shared" si="17"/>
        <v xml:space="preserve"> </v>
      </c>
      <c r="J22" s="28" t="str">
        <f>IF(H22&gt;0,H22*34, " ")</f>
        <v xml:space="preserve"> </v>
      </c>
      <c r="K22" s="38"/>
      <c r="L22" s="39"/>
      <c r="M22" s="27" t="str">
        <f>IF(K22&gt;0,K22*32, " ")</f>
        <v xml:space="preserve"> </v>
      </c>
      <c r="N22" s="51" t="str">
        <f>IF(L22&gt;0,L22*32, " ")</f>
        <v xml:space="preserve"> </v>
      </c>
      <c r="O22" s="64" t="str">
        <f t="shared" si="21"/>
        <v xml:space="preserve"> </v>
      </c>
      <c r="P22" s="50" t="str">
        <f t="shared" si="22"/>
        <v xml:space="preserve"> </v>
      </c>
      <c r="Q22" s="50" t="str">
        <f t="shared" si="23"/>
        <v xml:space="preserve"> </v>
      </c>
      <c r="R22" s="51" t="str">
        <f t="shared" si="24"/>
        <v xml:space="preserve"> </v>
      </c>
      <c r="S22" s="9"/>
      <c r="T22" s="9"/>
    </row>
    <row r="23" spans="1:23" ht="27" customHeight="1" thickBot="1">
      <c r="A23" s="109" t="s">
        <v>14</v>
      </c>
      <c r="B23" s="110"/>
      <c r="C23" s="55">
        <f>SUM(C7:C12)</f>
        <v>7</v>
      </c>
      <c r="D23" s="15">
        <f>SUM(D7:D14)</f>
        <v>2</v>
      </c>
      <c r="E23" s="62">
        <f>SUM(E7:E12)</f>
        <v>238</v>
      </c>
      <c r="F23" s="16">
        <f>SUM(F7:F14)</f>
        <v>68</v>
      </c>
      <c r="G23" s="55">
        <f>SUM(G7:G12)</f>
        <v>7</v>
      </c>
      <c r="H23" s="15">
        <f>SUM(H7:H14)</f>
        <v>0</v>
      </c>
      <c r="I23" s="62">
        <f>SUM(I7:I12)</f>
        <v>238</v>
      </c>
      <c r="J23" s="16">
        <f>SUM(J7:J14)</f>
        <v>0</v>
      </c>
      <c r="K23" s="55">
        <f>SUM(K7:K12)</f>
        <v>9</v>
      </c>
      <c r="L23" s="15">
        <f>SUM(L7:L14)</f>
        <v>0</v>
      </c>
      <c r="M23" s="62">
        <f>SUM(M7:M12)</f>
        <v>288</v>
      </c>
      <c r="N23" s="16">
        <f>SUM(N7:N14)</f>
        <v>0</v>
      </c>
      <c r="O23" s="56">
        <f>SUM(O7:O12)</f>
        <v>23</v>
      </c>
      <c r="P23" s="46">
        <v>0</v>
      </c>
      <c r="Q23" s="63">
        <f>SUM(Q7:Q12)</f>
        <v>764</v>
      </c>
      <c r="R23" s="47">
        <f>SUM(R7:R14)</f>
        <v>68</v>
      </c>
      <c r="S23" s="9"/>
      <c r="T23" s="9"/>
    </row>
    <row r="24" spans="1:23" ht="15" customHeight="1" thickBot="1">
      <c r="A24" s="111" t="s">
        <v>15</v>
      </c>
      <c r="B24" s="112"/>
      <c r="C24" s="17">
        <f t="shared" ref="C24:O24" si="25">SUM(C16:C22)</f>
        <v>6</v>
      </c>
      <c r="D24" s="18">
        <f t="shared" si="25"/>
        <v>15</v>
      </c>
      <c r="E24" s="18">
        <f t="shared" si="25"/>
        <v>204</v>
      </c>
      <c r="F24" s="19">
        <f t="shared" si="25"/>
        <v>510</v>
      </c>
      <c r="G24" s="17">
        <f t="shared" si="25"/>
        <v>6</v>
      </c>
      <c r="H24" s="18">
        <f t="shared" si="25"/>
        <v>17</v>
      </c>
      <c r="I24" s="18">
        <f t="shared" si="25"/>
        <v>204</v>
      </c>
      <c r="J24" s="19">
        <f t="shared" si="25"/>
        <v>578</v>
      </c>
      <c r="K24" s="17">
        <f t="shared" si="25"/>
        <v>4</v>
      </c>
      <c r="L24" s="18">
        <f t="shared" si="25"/>
        <v>17</v>
      </c>
      <c r="M24" s="18">
        <f t="shared" si="25"/>
        <v>128</v>
      </c>
      <c r="N24" s="19">
        <f t="shared" si="25"/>
        <v>544</v>
      </c>
      <c r="O24" s="17">
        <f t="shared" si="25"/>
        <v>16</v>
      </c>
      <c r="P24" s="18">
        <v>51</v>
      </c>
      <c r="Q24" s="18">
        <f>SUM(Q16:Q22)</f>
        <v>536</v>
      </c>
      <c r="R24" s="19">
        <f>SUM(R16:R22)</f>
        <v>1632</v>
      </c>
      <c r="S24" s="20"/>
      <c r="T24" s="20"/>
    </row>
    <row r="25" spans="1:23" ht="15" customHeight="1" thickTop="1" thickBot="1">
      <c r="A25" s="113" t="s">
        <v>16</v>
      </c>
      <c r="B25" s="114"/>
      <c r="C25" s="69">
        <f t="shared" ref="C25:R25" si="26">C23+C24</f>
        <v>13</v>
      </c>
      <c r="D25" s="68">
        <f t="shared" si="26"/>
        <v>17</v>
      </c>
      <c r="E25" s="68">
        <f t="shared" si="26"/>
        <v>442</v>
      </c>
      <c r="F25" s="21">
        <f t="shared" si="26"/>
        <v>578</v>
      </c>
      <c r="G25" s="69">
        <f t="shared" si="26"/>
        <v>13</v>
      </c>
      <c r="H25" s="68">
        <f t="shared" si="26"/>
        <v>17</v>
      </c>
      <c r="I25" s="68">
        <f t="shared" si="26"/>
        <v>442</v>
      </c>
      <c r="J25" s="21">
        <f t="shared" si="26"/>
        <v>578</v>
      </c>
      <c r="K25" s="69">
        <v>13</v>
      </c>
      <c r="L25" s="68">
        <f t="shared" si="26"/>
        <v>17</v>
      </c>
      <c r="M25" s="68">
        <f t="shared" si="26"/>
        <v>416</v>
      </c>
      <c r="N25" s="21">
        <f t="shared" si="26"/>
        <v>544</v>
      </c>
      <c r="O25" s="69">
        <f t="shared" si="26"/>
        <v>39</v>
      </c>
      <c r="P25" s="68">
        <f t="shared" si="26"/>
        <v>51</v>
      </c>
      <c r="Q25" s="68">
        <f t="shared" si="26"/>
        <v>1300</v>
      </c>
      <c r="R25" s="21">
        <f t="shared" si="26"/>
        <v>1700</v>
      </c>
      <c r="S25" s="22"/>
      <c r="T25" s="22"/>
    </row>
    <row r="26" spans="1:23" ht="15" customHeight="1" thickTop="1" thickBot="1">
      <c r="A26" s="115"/>
      <c r="B26" s="116"/>
      <c r="C26" s="92">
        <f>C25+D25</f>
        <v>30</v>
      </c>
      <c r="D26" s="93"/>
      <c r="E26" s="90">
        <f>E25+F25</f>
        <v>1020</v>
      </c>
      <c r="F26" s="91"/>
      <c r="G26" s="92">
        <f>G25+H25</f>
        <v>30</v>
      </c>
      <c r="H26" s="93"/>
      <c r="I26" s="90">
        <f>I25+J25</f>
        <v>1020</v>
      </c>
      <c r="J26" s="91"/>
      <c r="K26" s="92">
        <f>SUM(K25:L25)</f>
        <v>30</v>
      </c>
      <c r="L26" s="93"/>
      <c r="M26" s="90">
        <f>M25+N25</f>
        <v>960</v>
      </c>
      <c r="N26" s="91"/>
      <c r="O26" s="92">
        <f>O25+P25</f>
        <v>90</v>
      </c>
      <c r="P26" s="93"/>
      <c r="Q26" s="90">
        <f>Q25+R25</f>
        <v>3000</v>
      </c>
      <c r="R26" s="91"/>
      <c r="S26" s="22"/>
      <c r="T26" s="22"/>
    </row>
    <row r="27" spans="1:23" ht="6" customHeight="1" thickTop="1">
      <c r="A27" s="23"/>
      <c r="B27" s="42"/>
      <c r="C27" s="24"/>
      <c r="D27" s="24"/>
      <c r="E27" s="24"/>
      <c r="F27" s="24"/>
      <c r="G27" s="24"/>
      <c r="H27" s="24"/>
      <c r="I27" s="24"/>
      <c r="K27" s="24"/>
      <c r="L27" s="24"/>
      <c r="M27" s="24"/>
      <c r="N27" s="24"/>
      <c r="O27" s="24"/>
      <c r="P27" s="24"/>
      <c r="Q27" s="24"/>
      <c r="R27" s="24"/>
      <c r="S27" s="24"/>
      <c r="T27" s="9"/>
      <c r="U27" s="9"/>
      <c r="V27" s="9"/>
      <c r="W27" s="9"/>
    </row>
    <row r="28" spans="1:23" ht="34.700000000000003" customHeight="1">
      <c r="B28" s="79" t="s">
        <v>30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1"/>
      <c r="U28" s="2"/>
      <c r="V28" s="2"/>
      <c r="W28" s="2"/>
    </row>
    <row r="29" spans="1:23" ht="15" customHeight="1">
      <c r="B29" s="42" t="s">
        <v>25</v>
      </c>
    </row>
    <row r="30" spans="1:23" ht="15" customHeight="1">
      <c r="B30" s="43" t="s">
        <v>32</v>
      </c>
    </row>
    <row r="31" spans="1:23" ht="15" customHeight="1"/>
    <row r="32" spans="1:23" ht="15" customHeight="1"/>
    <row r="33" ht="15" customHeight="1"/>
    <row r="34" ht="15" customHeight="1"/>
  </sheetData>
  <mergeCells count="30">
    <mergeCell ref="A3:XFD3"/>
    <mergeCell ref="Q26:R26"/>
    <mergeCell ref="Q5:R5"/>
    <mergeCell ref="A6:B6"/>
    <mergeCell ref="A15:B15"/>
    <mergeCell ref="G5:H5"/>
    <mergeCell ref="I5:J5"/>
    <mergeCell ref="A23:B23"/>
    <mergeCell ref="A24:B24"/>
    <mergeCell ref="A25:B26"/>
    <mergeCell ref="C26:D26"/>
    <mergeCell ref="O5:P5"/>
    <mergeCell ref="E26:F26"/>
    <mergeCell ref="G26:H26"/>
    <mergeCell ref="A1:R1"/>
    <mergeCell ref="B28:R28"/>
    <mergeCell ref="M5:N5"/>
    <mergeCell ref="A4:B5"/>
    <mergeCell ref="C4:F4"/>
    <mergeCell ref="G4:J4"/>
    <mergeCell ref="K4:N4"/>
    <mergeCell ref="I26:J26"/>
    <mergeCell ref="K26:L26"/>
    <mergeCell ref="C5:D5"/>
    <mergeCell ref="E5:F5"/>
    <mergeCell ref="K5:L5"/>
    <mergeCell ref="M26:N26"/>
    <mergeCell ref="O26:P26"/>
    <mergeCell ref="O4:R4"/>
    <mergeCell ref="A2:R2"/>
  </mergeCells>
  <phoneticPr fontId="0" type="noConversion"/>
  <printOptions horizontalCentered="1" verticalCentered="1"/>
  <pageMargins left="0.2" right="0.2" top="0.2" bottom="0.2" header="0" footer="0"/>
  <pageSetup scale="96" orientation="landscape" horizontalDpi="300" verticalDpi="300" r:id="rId1"/>
  <headerFooter alignWithMargins="0"/>
  <ignoredErrors>
    <ignoredError sqref="C23 G23" formulaRange="1"/>
    <ignoredError sqref="D23 F23 H23 J23 L23 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B</vt:lpstr>
      <vt:lpstr>'III 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Dijana Pesic</cp:lastModifiedBy>
  <cp:lastPrinted>2020-08-13T12:47:33Z</cp:lastPrinted>
  <dcterms:created xsi:type="dcterms:W3CDTF">2004-05-24T11:14:11Z</dcterms:created>
  <dcterms:modified xsi:type="dcterms:W3CDTF">2020-08-18T10:32:06Z</dcterms:modified>
</cp:coreProperties>
</file>