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300" windowWidth="12120" windowHeight="8640"/>
  </bookViews>
  <sheets>
    <sheet name="IV 1" sheetId="36" r:id="rId1"/>
  </sheets>
  <definedNames>
    <definedName name="_xlnm.Print_Area" localSheetId="0">'IV 1'!$A$1:$V$45</definedName>
  </definedNames>
  <calcPr calcId="145621" iterateDelta="0"/>
</workbook>
</file>

<file path=xl/calcChain.xml><?xml version="1.0" encoding="utf-8"?>
<calcChain xmlns="http://schemas.openxmlformats.org/spreadsheetml/2006/main">
  <c r="O37" i="36" l="1"/>
  <c r="K37" i="36"/>
  <c r="G37" i="36"/>
  <c r="C37" i="36"/>
  <c r="S21" i="36"/>
  <c r="Q21" i="36"/>
  <c r="M21" i="36"/>
  <c r="E21" i="36"/>
  <c r="S20" i="36"/>
  <c r="Q20" i="36"/>
  <c r="M20" i="36"/>
  <c r="I20" i="36"/>
  <c r="E20" i="36"/>
  <c r="S19" i="36"/>
  <c r="Q19" i="36"/>
  <c r="M19" i="36"/>
  <c r="I19" i="36"/>
  <c r="E19" i="36"/>
  <c r="T18" i="36"/>
  <c r="V18" i="36" s="1"/>
  <c r="S18" i="36"/>
  <c r="R18" i="36"/>
  <c r="Q18" i="36"/>
  <c r="N18" i="36"/>
  <c r="M18" i="36"/>
  <c r="J18" i="36"/>
  <c r="I18" i="36"/>
  <c r="F18" i="36"/>
  <c r="E18" i="36"/>
  <c r="Q10" i="36"/>
  <c r="Q11" i="36"/>
  <c r="Q12" i="36"/>
  <c r="Q13" i="36"/>
  <c r="Q14" i="36"/>
  <c r="M10" i="36"/>
  <c r="M11" i="36"/>
  <c r="M12" i="36"/>
  <c r="M13" i="36"/>
  <c r="P38" i="36"/>
  <c r="O38" i="36"/>
  <c r="L38" i="36"/>
  <c r="K38" i="36"/>
  <c r="K39" i="36" s="1"/>
  <c r="H38" i="36"/>
  <c r="G38" i="36"/>
  <c r="G39" i="36" s="1"/>
  <c r="D38" i="36"/>
  <c r="C38" i="36"/>
  <c r="P37" i="36"/>
  <c r="P39" i="36" s="1"/>
  <c r="L37" i="36"/>
  <c r="H37" i="36"/>
  <c r="H39" i="36" s="1"/>
  <c r="D37" i="36"/>
  <c r="T36" i="36"/>
  <c r="V36" i="36" s="1"/>
  <c r="S36" i="36"/>
  <c r="U36" i="36" s="1"/>
  <c r="R36" i="36"/>
  <c r="Q36" i="36"/>
  <c r="N36" i="36"/>
  <c r="M36" i="36"/>
  <c r="J36" i="36"/>
  <c r="I36" i="36"/>
  <c r="F36" i="36"/>
  <c r="E36" i="36"/>
  <c r="T35" i="36"/>
  <c r="V35" i="36" s="1"/>
  <c r="S35" i="36"/>
  <c r="U35" i="36" s="1"/>
  <c r="T34" i="36"/>
  <c r="S34" i="36"/>
  <c r="U34" i="36" s="1"/>
  <c r="R34" i="36"/>
  <c r="Q34" i="36"/>
  <c r="N34" i="36"/>
  <c r="M34" i="36"/>
  <c r="J34" i="36"/>
  <c r="I34" i="36"/>
  <c r="F34" i="36"/>
  <c r="E34" i="36"/>
  <c r="T33" i="36"/>
  <c r="V33" i="36" s="1"/>
  <c r="S33" i="36"/>
  <c r="R33" i="36"/>
  <c r="Q33" i="36"/>
  <c r="N33" i="36"/>
  <c r="M33" i="36"/>
  <c r="J33" i="36"/>
  <c r="I33" i="36"/>
  <c r="F33" i="36"/>
  <c r="E33" i="36"/>
  <c r="T30" i="36"/>
  <c r="V30" i="36" s="1"/>
  <c r="S30" i="36"/>
  <c r="R30" i="36"/>
  <c r="Q30" i="36"/>
  <c r="N30" i="36"/>
  <c r="M30" i="36"/>
  <c r="J30" i="36"/>
  <c r="I30" i="36"/>
  <c r="F30" i="36"/>
  <c r="E30" i="36"/>
  <c r="T29" i="36"/>
  <c r="V29" i="36" s="1"/>
  <c r="S29" i="36"/>
  <c r="R29" i="36"/>
  <c r="Q29" i="36"/>
  <c r="N29" i="36"/>
  <c r="M29" i="36"/>
  <c r="J29" i="36"/>
  <c r="I29" i="36"/>
  <c r="F29" i="36"/>
  <c r="E29" i="36"/>
  <c r="T28" i="36"/>
  <c r="V28" i="36" s="1"/>
  <c r="S28" i="36"/>
  <c r="R28" i="36"/>
  <c r="Q28" i="36"/>
  <c r="N28" i="36"/>
  <c r="M28" i="36"/>
  <c r="J28" i="36"/>
  <c r="I28" i="36"/>
  <c r="F28" i="36"/>
  <c r="E28" i="36"/>
  <c r="T27" i="36"/>
  <c r="V27" i="36" s="1"/>
  <c r="S27" i="36"/>
  <c r="R27" i="36"/>
  <c r="Q27" i="36"/>
  <c r="N27" i="36"/>
  <c r="M27" i="36"/>
  <c r="J27" i="36"/>
  <c r="I27" i="36"/>
  <c r="F27" i="36"/>
  <c r="E27" i="36"/>
  <c r="T26" i="36"/>
  <c r="S26" i="36"/>
  <c r="U26" i="36" s="1"/>
  <c r="R26" i="36"/>
  <c r="Q26" i="36"/>
  <c r="N26" i="36"/>
  <c r="M26" i="36"/>
  <c r="J26" i="36"/>
  <c r="I26" i="36"/>
  <c r="F26" i="36"/>
  <c r="E26" i="36"/>
  <c r="T25" i="36"/>
  <c r="S25" i="36"/>
  <c r="R25" i="36"/>
  <c r="Q25" i="36"/>
  <c r="N25" i="36"/>
  <c r="M25" i="36"/>
  <c r="J25" i="36"/>
  <c r="I25" i="36"/>
  <c r="F25" i="36"/>
  <c r="E25" i="36"/>
  <c r="V24" i="36"/>
  <c r="T24" i="36"/>
  <c r="S24" i="36"/>
  <c r="R24" i="36"/>
  <c r="Q24" i="36"/>
  <c r="N24" i="36"/>
  <c r="M24" i="36"/>
  <c r="J24" i="36"/>
  <c r="I24" i="36"/>
  <c r="F24" i="36"/>
  <c r="E24" i="36"/>
  <c r="T23" i="36"/>
  <c r="S23" i="36"/>
  <c r="R23" i="36"/>
  <c r="Q23" i="36"/>
  <c r="N23" i="36"/>
  <c r="M23" i="36"/>
  <c r="J23" i="36"/>
  <c r="F23" i="36"/>
  <c r="E23" i="36"/>
  <c r="T17" i="36"/>
  <c r="V17" i="36" s="1"/>
  <c r="S17" i="36"/>
  <c r="E17" i="36"/>
  <c r="T16" i="36"/>
  <c r="V16" i="36" s="1"/>
  <c r="S16" i="36"/>
  <c r="Q16" i="36"/>
  <c r="M16" i="36"/>
  <c r="I16" i="36"/>
  <c r="E16" i="36"/>
  <c r="T15" i="36"/>
  <c r="V15" i="36" s="1"/>
  <c r="S15" i="36"/>
  <c r="Q15" i="36"/>
  <c r="M15" i="36"/>
  <c r="E15" i="36"/>
  <c r="T14" i="36"/>
  <c r="V14" i="36" s="1"/>
  <c r="S14" i="36"/>
  <c r="R14" i="36"/>
  <c r="N14" i="36"/>
  <c r="M14" i="36"/>
  <c r="J14" i="36"/>
  <c r="F14" i="36"/>
  <c r="E14" i="36"/>
  <c r="T13" i="36"/>
  <c r="V13" i="36" s="1"/>
  <c r="R13" i="36"/>
  <c r="N13" i="36"/>
  <c r="J13" i="36"/>
  <c r="I13" i="36"/>
  <c r="F13" i="36"/>
  <c r="E13" i="36"/>
  <c r="T12" i="36"/>
  <c r="V12" i="36" s="1"/>
  <c r="S12" i="36"/>
  <c r="R12" i="36"/>
  <c r="N12" i="36"/>
  <c r="J12" i="36"/>
  <c r="I12" i="36"/>
  <c r="F12" i="36"/>
  <c r="E12" i="36"/>
  <c r="T11" i="36"/>
  <c r="S11" i="36"/>
  <c r="U11" i="36" s="1"/>
  <c r="R11" i="36"/>
  <c r="N11" i="36"/>
  <c r="J11" i="36"/>
  <c r="I11" i="36"/>
  <c r="F11" i="36"/>
  <c r="E11" i="36"/>
  <c r="T10" i="36"/>
  <c r="V10" i="36" s="1"/>
  <c r="S10" i="36"/>
  <c r="R10" i="36"/>
  <c r="N10" i="36"/>
  <c r="J10" i="36"/>
  <c r="I10" i="36"/>
  <c r="F10" i="36"/>
  <c r="E10" i="36"/>
  <c r="T9" i="36"/>
  <c r="V9" i="36" s="1"/>
  <c r="S9" i="36"/>
  <c r="R9" i="36"/>
  <c r="Q9" i="36"/>
  <c r="N9" i="36"/>
  <c r="M9" i="36"/>
  <c r="J9" i="36"/>
  <c r="I9" i="36"/>
  <c r="F9" i="36"/>
  <c r="E9" i="36"/>
  <c r="T8" i="36"/>
  <c r="V8" i="36" s="1"/>
  <c r="S8" i="36"/>
  <c r="R8" i="36"/>
  <c r="Q8" i="36"/>
  <c r="N8" i="36"/>
  <c r="M8" i="36"/>
  <c r="J8" i="36"/>
  <c r="I8" i="36"/>
  <c r="F8" i="36"/>
  <c r="E8" i="36"/>
  <c r="T7" i="36"/>
  <c r="S7" i="36"/>
  <c r="R7" i="36"/>
  <c r="Q7" i="36"/>
  <c r="N7" i="36"/>
  <c r="M7" i="36"/>
  <c r="J7" i="36"/>
  <c r="I7" i="36"/>
  <c r="F7" i="36"/>
  <c r="E7" i="36"/>
  <c r="V26" i="36" l="1"/>
  <c r="R37" i="36"/>
  <c r="L39" i="36"/>
  <c r="K40" i="36" s="1"/>
  <c r="I37" i="36"/>
  <c r="M37" i="36"/>
  <c r="F38" i="36"/>
  <c r="Q38" i="36"/>
  <c r="U19" i="36"/>
  <c r="E37" i="36"/>
  <c r="U8" i="36"/>
  <c r="U17" i="36"/>
  <c r="J38" i="36"/>
  <c r="R38" i="36"/>
  <c r="D39" i="36"/>
  <c r="C39" i="36"/>
  <c r="V34" i="36"/>
  <c r="U28" i="36"/>
  <c r="U7" i="36"/>
  <c r="S37" i="36"/>
  <c r="S38" i="36"/>
  <c r="I38" i="36"/>
  <c r="I39" i="36" s="1"/>
  <c r="U24" i="36"/>
  <c r="U33" i="36"/>
  <c r="N37" i="36"/>
  <c r="T37" i="36"/>
  <c r="U12" i="36"/>
  <c r="R39" i="36"/>
  <c r="U14" i="36"/>
  <c r="N38" i="36"/>
  <c r="V23" i="36"/>
  <c r="T38" i="36"/>
  <c r="V7" i="36"/>
  <c r="U10" i="36"/>
  <c r="V11" i="36"/>
  <c r="U13" i="36"/>
  <c r="U15" i="36"/>
  <c r="M38" i="36"/>
  <c r="M39" i="36" s="1"/>
  <c r="U29" i="36"/>
  <c r="Q39" i="36"/>
  <c r="F37" i="36"/>
  <c r="U16" i="36"/>
  <c r="U27" i="36"/>
  <c r="U20" i="36"/>
  <c r="U21" i="36"/>
  <c r="J37" i="36"/>
  <c r="U9" i="36"/>
  <c r="E38" i="36"/>
  <c r="Q37" i="36"/>
  <c r="U23" i="36"/>
  <c r="V37" i="36"/>
  <c r="O39" i="36"/>
  <c r="O40" i="36" s="1"/>
  <c r="U18" i="36"/>
  <c r="E39" i="36"/>
  <c r="C40" i="36"/>
  <c r="G40" i="36"/>
  <c r="Q40" i="36" l="1"/>
  <c r="U38" i="36"/>
  <c r="V38" i="36"/>
  <c r="V39" i="36" s="1"/>
  <c r="S39" i="36"/>
  <c r="J39" i="36"/>
  <c r="I40" i="36" s="1"/>
  <c r="F39" i="36"/>
  <c r="E40" i="36" s="1"/>
  <c r="N39" i="36"/>
  <c r="M40" i="36" s="1"/>
  <c r="U37" i="36"/>
  <c r="T39" i="36"/>
  <c r="S40" i="36" l="1"/>
  <c r="U39" i="36"/>
  <c r="U40" i="36" s="1"/>
</calcChain>
</file>

<file path=xl/sharedStrings.xml><?xml version="1.0" encoding="utf-8"?>
<sst xmlns="http://schemas.openxmlformats.org/spreadsheetml/2006/main" count="96" uniqueCount="50">
  <si>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</si>
  <si>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</si>
  <si>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</si>
  <si>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</si>
  <si>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</si>
  <si>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</si>
  <si>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</si>
  <si>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</si>
  <si>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</si>
  <si>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</si>
  <si>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</si>
  <si>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</si>
  <si>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</si>
  <si>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</si>
  <si>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</si>
  <si>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</si>
  <si>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</si>
  <si>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</si>
  <si>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</si>
  <si>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</si>
  <si>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Струка: ЕКОНОМИЈА, ПРАВО И ТРГОВИНА</t>
  </si>
  <si>
    <t>Пословна информатика</t>
  </si>
  <si>
    <t>Статистика</t>
  </si>
  <si>
    <t>Привредна математика</t>
  </si>
  <si>
    <t>Други страни језик</t>
  </si>
  <si>
    <t>Изборни предмет</t>
  </si>
  <si>
    <t>Географија</t>
  </si>
  <si>
    <t>Латински језик</t>
  </si>
  <si>
    <t>Социологија и Филозофија</t>
  </si>
  <si>
    <t>Пословна комуникација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</si>
  <si>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</si>
  <si>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</si>
  <si>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Страни језик **</t>
  </si>
  <si>
    <t>Историја **</t>
  </si>
  <si>
    <t>Право **</t>
  </si>
  <si>
    <t>Економија **</t>
  </si>
  <si>
    <t>Монетарна економија и банкарство **</t>
  </si>
  <si>
    <t>Остали облици наставе ***</t>
  </si>
  <si>
    <t>Маркетинг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</si>
  <si>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</si>
  <si>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</si>
  <si>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</si>
  <si>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</si>
  <si>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</si>
  <si>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Занимање: ПОСЛОВНО-ПРАВНИ ТЕХНИЧАР</t>
  </si>
  <si>
    <t>Предузетништво</t>
  </si>
  <si>
    <t>Пројектна настава ****</t>
  </si>
  <si>
    <t>Рачуноводство</t>
  </si>
  <si>
    <t>**** Планирана Годишњим програмом рада школе у складу са законом.</t>
  </si>
  <si>
    <t>Правна обука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</si>
</sst>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7" xfId="0" applyFont="1" applyBorder="1" applyProtection="1">
      <protection locked="0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80" zoomScaleNormal="80" workbookViewId="0">
      <selection activeCell="Y40" sqref="Y40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5.28515625" style="1" customWidth="1"/>
    <col min="22" max="22" width="6.710937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92" t="s">
        <v>20</v>
      </c>
      <c r="B1" s="93"/>
      <c r="C1" s="93"/>
      <c r="D1" s="93"/>
      <c r="E1" s="93"/>
      <c r="F1" s="93"/>
      <c r="G1" s="93"/>
    </row>
    <row r="2" spans="1:24" ht="15" customHeight="1" x14ac:dyDescent="0.2">
      <c r="A2" s="94" t="s">
        <v>44</v>
      </c>
      <c r="B2" s="95"/>
      <c r="C2" s="95"/>
      <c r="D2" s="95"/>
      <c r="E2" s="95"/>
      <c r="F2" s="95"/>
      <c r="G2" s="95"/>
    </row>
    <row r="3" spans="1:24" ht="15" customHeight="1" thickBot="1" x14ac:dyDescent="0.25">
      <c r="A3" s="49"/>
      <c r="B3" s="74"/>
    </row>
    <row r="4" spans="1:24" ht="15" customHeight="1" thickTop="1" x14ac:dyDescent="0.2">
      <c r="A4" s="96" t="s">
        <v>0</v>
      </c>
      <c r="B4" s="97"/>
      <c r="C4" s="76" t="s">
        <v>1</v>
      </c>
      <c r="D4" s="77"/>
      <c r="E4" s="77"/>
      <c r="F4" s="78"/>
      <c r="G4" s="79" t="s">
        <v>2</v>
      </c>
      <c r="H4" s="77"/>
      <c r="I4" s="77"/>
      <c r="J4" s="77"/>
      <c r="K4" s="76" t="s">
        <v>3</v>
      </c>
      <c r="L4" s="77"/>
      <c r="M4" s="77"/>
      <c r="N4" s="78"/>
      <c r="O4" s="79" t="s">
        <v>4</v>
      </c>
      <c r="P4" s="77"/>
      <c r="Q4" s="77"/>
      <c r="R4" s="77"/>
      <c r="S4" s="80" t="s">
        <v>5</v>
      </c>
      <c r="T4" s="81"/>
      <c r="U4" s="81"/>
      <c r="V4" s="82"/>
      <c r="W4" s="3"/>
      <c r="X4" s="3"/>
    </row>
    <row r="5" spans="1:24" ht="15" customHeight="1" x14ac:dyDescent="0.2">
      <c r="A5" s="98"/>
      <c r="B5" s="99"/>
      <c r="C5" s="91" t="s">
        <v>6</v>
      </c>
      <c r="D5" s="90"/>
      <c r="E5" s="87" t="s">
        <v>7</v>
      </c>
      <c r="F5" s="88"/>
      <c r="G5" s="89" t="s">
        <v>6</v>
      </c>
      <c r="H5" s="90"/>
      <c r="I5" s="87" t="s">
        <v>7</v>
      </c>
      <c r="J5" s="89"/>
      <c r="K5" s="91" t="s">
        <v>6</v>
      </c>
      <c r="L5" s="90"/>
      <c r="M5" s="87" t="s">
        <v>7</v>
      </c>
      <c r="N5" s="88"/>
      <c r="O5" s="89" t="s">
        <v>6</v>
      </c>
      <c r="P5" s="90"/>
      <c r="Q5" s="87" t="s">
        <v>7</v>
      </c>
      <c r="R5" s="89"/>
      <c r="S5" s="91" t="s">
        <v>6</v>
      </c>
      <c r="T5" s="90"/>
      <c r="U5" s="87" t="s">
        <v>7</v>
      </c>
      <c r="V5" s="88"/>
      <c r="W5" s="3"/>
      <c r="X5" s="3"/>
    </row>
    <row r="6" spans="1:24" ht="15" customHeight="1" thickBot="1" x14ac:dyDescent="0.25">
      <c r="A6" s="105" t="s">
        <v>8</v>
      </c>
      <c r="B6" s="106"/>
      <c r="C6" s="4" t="s">
        <v>9</v>
      </c>
      <c r="D6" s="5" t="s">
        <v>10</v>
      </c>
      <c r="E6" s="5" t="s">
        <v>9</v>
      </c>
      <c r="F6" s="6" t="s">
        <v>10</v>
      </c>
      <c r="G6" s="7" t="s">
        <v>9</v>
      </c>
      <c r="H6" s="5" t="s">
        <v>10</v>
      </c>
      <c r="I6" s="5" t="s">
        <v>9</v>
      </c>
      <c r="J6" s="71" t="s">
        <v>10</v>
      </c>
      <c r="K6" s="4" t="s">
        <v>9</v>
      </c>
      <c r="L6" s="5" t="s">
        <v>10</v>
      </c>
      <c r="M6" s="5" t="s">
        <v>9</v>
      </c>
      <c r="N6" s="6" t="s">
        <v>10</v>
      </c>
      <c r="O6" s="7" t="s">
        <v>9</v>
      </c>
      <c r="P6" s="5" t="s">
        <v>10</v>
      </c>
      <c r="Q6" s="5" t="s">
        <v>9</v>
      </c>
      <c r="R6" s="71" t="s">
        <v>10</v>
      </c>
      <c r="S6" s="58" t="s">
        <v>9</v>
      </c>
      <c r="T6" s="59" t="s">
        <v>10</v>
      </c>
      <c r="U6" s="59" t="s">
        <v>9</v>
      </c>
      <c r="V6" s="60" t="s">
        <v>10</v>
      </c>
      <c r="W6" s="3"/>
      <c r="X6" s="3"/>
    </row>
    <row r="7" spans="1:24" ht="15" customHeight="1" x14ac:dyDescent="0.2">
      <c r="A7" s="50">
        <v>1</v>
      </c>
      <c r="B7" s="44" t="s">
        <v>11</v>
      </c>
      <c r="C7" s="30">
        <v>3</v>
      </c>
      <c r="D7" s="31"/>
      <c r="E7" s="24">
        <f>IF(C7&gt;0,C7*34, " ")</f>
        <v>102</v>
      </c>
      <c r="F7" s="25" t="str">
        <f>IF(D7&gt;0,D7*34, " ")</f>
        <v xml:space="preserve"> </v>
      </c>
      <c r="G7" s="36">
        <v>3</v>
      </c>
      <c r="H7" s="31"/>
      <c r="I7" s="24">
        <f>IF(G7&gt;0,G7*34, " ")</f>
        <v>102</v>
      </c>
      <c r="J7" s="25" t="str">
        <f>IF(H7&gt;0,H7*34, " ")</f>
        <v xml:space="preserve"> </v>
      </c>
      <c r="K7" s="30">
        <v>3</v>
      </c>
      <c r="L7" s="31"/>
      <c r="M7" s="24">
        <f>IF(K7&gt;0,K7*34, " ")</f>
        <v>102</v>
      </c>
      <c r="N7" s="25" t="str">
        <f>IF(L7&gt;0,L7*34, " ")</f>
        <v xml:space="preserve"> </v>
      </c>
      <c r="O7" s="36">
        <v>3</v>
      </c>
      <c r="P7" s="31"/>
      <c r="Q7" s="24">
        <f>IF(O7&gt;0, O7*32, " ")</f>
        <v>96</v>
      </c>
      <c r="R7" s="25" t="str">
        <f>IF(P7&gt;0,P7*32, " ")</f>
        <v xml:space="preserve"> </v>
      </c>
      <c r="S7" s="57">
        <f>IF(C7+G7+K7+O7&gt;0,C7+G7+K7+O7, " ")</f>
        <v>12</v>
      </c>
      <c r="T7" s="28" t="str">
        <f>IF(D7+H7+L7+P7&gt;0, D7+H7+L7+P7, " ")</f>
        <v xml:space="preserve"> </v>
      </c>
      <c r="U7" s="28">
        <f>IF(S7&lt;&gt;" ", (IF(E7&lt;&gt;" ", E7, 0)+IF(I7&lt;&gt;" ", I7, 0)+IF(M7&lt;&gt;" ", M7, 0)+IF(Q7&lt;&gt;" ", Q7, 0)), " ")</f>
        <v>402</v>
      </c>
      <c r="V7" s="52" t="str">
        <f>IF(T7&lt;&gt;" ", (IF(F7&lt;&gt;" ", F7, 0)+IF(J7&lt;&gt;" ", J7, 0)+IF(N7&lt;&gt;" ", N7, 0)+IF(R7&lt;&gt;" ", R7, 0)), " ")</f>
        <v xml:space="preserve"> </v>
      </c>
      <c r="W7" s="8"/>
      <c r="X7" s="8"/>
    </row>
    <row r="8" spans="1:24" ht="15" customHeight="1" x14ac:dyDescent="0.2">
      <c r="A8" s="50">
        <v>2</v>
      </c>
      <c r="B8" s="45" t="s">
        <v>32</v>
      </c>
      <c r="C8" s="33">
        <v>2</v>
      </c>
      <c r="D8" s="34"/>
      <c r="E8" s="26">
        <f>IF(C8&gt;0,C8*34, " ")</f>
        <v>68</v>
      </c>
      <c r="F8" s="27" t="str">
        <f>IF(D8&gt;0,D8*34, " ")</f>
        <v xml:space="preserve"> </v>
      </c>
      <c r="G8" s="37">
        <v>2</v>
      </c>
      <c r="H8" s="34"/>
      <c r="I8" s="26">
        <f>IF(G8&gt;0,G8*34, " ")</f>
        <v>68</v>
      </c>
      <c r="J8" s="27" t="str">
        <f>IF(H8&gt;0,H8*34, " ")</f>
        <v xml:space="preserve"> </v>
      </c>
      <c r="K8" s="33">
        <v>2</v>
      </c>
      <c r="L8" s="34"/>
      <c r="M8" s="26">
        <f>IF(K8&gt;0,K8*34, " ")</f>
        <v>68</v>
      </c>
      <c r="N8" s="27" t="str">
        <f>IF(L8&gt;0,L8*34, " ")</f>
        <v xml:space="preserve"> </v>
      </c>
      <c r="O8" s="37">
        <v>2</v>
      </c>
      <c r="P8" s="34"/>
      <c r="Q8" s="26">
        <f>IF(O8&gt;0,O8*32, " ")</f>
        <v>64</v>
      </c>
      <c r="R8" s="27" t="str">
        <f>IF(P8&gt;0,P8*34, " ")</f>
        <v xml:space="preserve"> </v>
      </c>
      <c r="S8" s="55">
        <f t="shared" ref="S8:S17" si="0">IF(C8+G8+K8+O8&gt;0,C8+G8+K8+O8, " ")</f>
        <v>8</v>
      </c>
      <c r="T8" s="26" t="str">
        <f t="shared" ref="T8:T17" si="1">IF(D8+H8+L8+P8&gt;0, D8+H8+L8+P8, " ")</f>
        <v xml:space="preserve"> </v>
      </c>
      <c r="U8" s="26">
        <f t="shared" ref="U8:V17" si="2">IF(S8&lt;&gt;" ", (IF(E8&lt;&gt;" ", E8, 0)+IF(I8&lt;&gt;" ", I8, 0)+IF(M8&lt;&gt;" ", M8, 0)+IF(Q8&lt;&gt;" ", Q8, 0)), " ")</f>
        <v>268</v>
      </c>
      <c r="V8" s="27" t="str">
        <f t="shared" si="2"/>
        <v xml:space="preserve"> </v>
      </c>
      <c r="W8" s="8"/>
      <c r="X8" s="8"/>
    </row>
    <row r="9" spans="1:24" ht="15" customHeight="1" x14ac:dyDescent="0.2">
      <c r="A9" s="50">
        <v>3</v>
      </c>
      <c r="B9" s="45" t="s">
        <v>12</v>
      </c>
      <c r="C9" s="33">
        <v>2</v>
      </c>
      <c r="D9" s="34"/>
      <c r="E9" s="26">
        <f t="shared" ref="E9:F17" si="3">IF(C9&gt;0,C9*34, " ")</f>
        <v>68</v>
      </c>
      <c r="F9" s="27" t="str">
        <f t="shared" si="3"/>
        <v xml:space="preserve"> </v>
      </c>
      <c r="G9" s="34">
        <v>2</v>
      </c>
      <c r="H9" s="34"/>
      <c r="I9" s="26">
        <f t="shared" ref="I9:J14" si="4">IF(G9&gt;0,G9*34, " ")</f>
        <v>68</v>
      </c>
      <c r="J9" s="27" t="str">
        <f t="shared" si="4"/>
        <v xml:space="preserve"> </v>
      </c>
      <c r="K9" s="33">
        <v>2</v>
      </c>
      <c r="L9" s="34"/>
      <c r="M9" s="26">
        <f t="shared" ref="M9:N15" si="5">IF(K9&gt;0,K9*34, " ")</f>
        <v>68</v>
      </c>
      <c r="N9" s="27" t="str">
        <f t="shared" si="5"/>
        <v xml:space="preserve"> </v>
      </c>
      <c r="O9" s="37">
        <v>2</v>
      </c>
      <c r="P9" s="34"/>
      <c r="Q9" s="26">
        <f t="shared" ref="Q9:R16" si="6">IF(O9&gt;0,O9*32, " ")</f>
        <v>64</v>
      </c>
      <c r="R9" s="27" t="str">
        <f t="shared" si="6"/>
        <v xml:space="preserve"> </v>
      </c>
      <c r="S9" s="55">
        <f t="shared" si="0"/>
        <v>8</v>
      </c>
      <c r="T9" s="26" t="str">
        <f t="shared" si="1"/>
        <v xml:space="preserve"> </v>
      </c>
      <c r="U9" s="26">
        <f t="shared" si="2"/>
        <v>268</v>
      </c>
      <c r="V9" s="27" t="str">
        <f t="shared" si="2"/>
        <v xml:space="preserve"> </v>
      </c>
      <c r="W9" s="8"/>
      <c r="X9" s="8"/>
    </row>
    <row r="10" spans="1:24" ht="15" customHeight="1" x14ac:dyDescent="0.2">
      <c r="A10" s="50">
        <v>4</v>
      </c>
      <c r="B10" s="46" t="s">
        <v>13</v>
      </c>
      <c r="C10" s="33">
        <v>2</v>
      </c>
      <c r="D10" s="34"/>
      <c r="E10" s="26">
        <f t="shared" si="3"/>
        <v>68</v>
      </c>
      <c r="F10" s="27" t="str">
        <f t="shared" si="3"/>
        <v xml:space="preserve"> </v>
      </c>
      <c r="G10" s="34">
        <v>2</v>
      </c>
      <c r="H10" s="34"/>
      <c r="I10" s="26">
        <f t="shared" si="4"/>
        <v>68</v>
      </c>
      <c r="J10" s="27" t="str">
        <f t="shared" si="4"/>
        <v xml:space="preserve"> </v>
      </c>
      <c r="K10" s="33"/>
      <c r="L10" s="34"/>
      <c r="M10" s="26" t="str">
        <f t="shared" si="5"/>
        <v xml:space="preserve"> </v>
      </c>
      <c r="N10" s="27" t="str">
        <f t="shared" si="5"/>
        <v xml:space="preserve"> </v>
      </c>
      <c r="O10" s="37"/>
      <c r="P10" s="34"/>
      <c r="Q10" s="26" t="str">
        <f t="shared" si="6"/>
        <v xml:space="preserve"> </v>
      </c>
      <c r="R10" s="27" t="str">
        <f t="shared" si="6"/>
        <v xml:space="preserve"> </v>
      </c>
      <c r="S10" s="55">
        <f t="shared" si="0"/>
        <v>4</v>
      </c>
      <c r="T10" s="26" t="str">
        <f t="shared" si="1"/>
        <v xml:space="preserve"> </v>
      </c>
      <c r="U10" s="26">
        <f t="shared" si="2"/>
        <v>136</v>
      </c>
      <c r="V10" s="27" t="str">
        <f t="shared" si="2"/>
        <v xml:space="preserve"> </v>
      </c>
      <c r="W10" s="8"/>
      <c r="X10" s="8"/>
    </row>
    <row r="11" spans="1:24" ht="15" customHeight="1" x14ac:dyDescent="0.2">
      <c r="A11" s="50">
        <v>5</v>
      </c>
      <c r="B11" s="46" t="s">
        <v>18</v>
      </c>
      <c r="C11" s="33"/>
      <c r="D11" s="34">
        <v>2</v>
      </c>
      <c r="E11" s="26" t="str">
        <f t="shared" si="3"/>
        <v xml:space="preserve"> </v>
      </c>
      <c r="F11" s="27">
        <f t="shared" si="3"/>
        <v>68</v>
      </c>
      <c r="G11" s="34"/>
      <c r="H11" s="34"/>
      <c r="I11" s="26" t="str">
        <f t="shared" si="4"/>
        <v xml:space="preserve"> </v>
      </c>
      <c r="J11" s="27" t="str">
        <f t="shared" si="4"/>
        <v xml:space="preserve"> </v>
      </c>
      <c r="K11" s="33"/>
      <c r="L11" s="34"/>
      <c r="M11" s="26" t="str">
        <f t="shared" si="5"/>
        <v xml:space="preserve"> </v>
      </c>
      <c r="N11" s="27" t="str">
        <f t="shared" si="5"/>
        <v xml:space="preserve"> </v>
      </c>
      <c r="O11" s="37"/>
      <c r="P11" s="34"/>
      <c r="Q11" s="26" t="str">
        <f t="shared" si="6"/>
        <v xml:space="preserve"> </v>
      </c>
      <c r="R11" s="27" t="str">
        <f t="shared" si="6"/>
        <v xml:space="preserve"> </v>
      </c>
      <c r="S11" s="55" t="str">
        <f t="shared" si="0"/>
        <v xml:space="preserve"> </v>
      </c>
      <c r="T11" s="26">
        <f t="shared" si="1"/>
        <v>2</v>
      </c>
      <c r="U11" s="26" t="str">
        <f t="shared" si="2"/>
        <v xml:space="preserve"> </v>
      </c>
      <c r="V11" s="27">
        <f t="shared" si="2"/>
        <v>68</v>
      </c>
      <c r="W11" s="8"/>
      <c r="X11" s="8"/>
    </row>
    <row r="12" spans="1:24" ht="15" customHeight="1" x14ac:dyDescent="0.2">
      <c r="A12" s="50">
        <v>6</v>
      </c>
      <c r="B12" s="45" t="s">
        <v>33</v>
      </c>
      <c r="C12" s="33">
        <v>2</v>
      </c>
      <c r="D12" s="34"/>
      <c r="E12" s="26">
        <f t="shared" si="3"/>
        <v>68</v>
      </c>
      <c r="F12" s="27" t="str">
        <f t="shared" si="3"/>
        <v xml:space="preserve"> </v>
      </c>
      <c r="G12" s="34">
        <v>2</v>
      </c>
      <c r="H12" s="34"/>
      <c r="I12" s="26">
        <f t="shared" si="4"/>
        <v>68</v>
      </c>
      <c r="J12" s="27" t="str">
        <f t="shared" si="4"/>
        <v xml:space="preserve"> </v>
      </c>
      <c r="K12" s="33"/>
      <c r="L12" s="34"/>
      <c r="M12" s="26" t="str">
        <f t="shared" si="5"/>
        <v xml:space="preserve"> </v>
      </c>
      <c r="N12" s="27" t="str">
        <f t="shared" si="5"/>
        <v xml:space="preserve"> </v>
      </c>
      <c r="O12" s="37"/>
      <c r="P12" s="34"/>
      <c r="Q12" s="26" t="str">
        <f t="shared" si="6"/>
        <v xml:space="preserve"> </v>
      </c>
      <c r="R12" s="27" t="str">
        <f t="shared" si="6"/>
        <v xml:space="preserve"> </v>
      </c>
      <c r="S12" s="55">
        <f t="shared" si="0"/>
        <v>4</v>
      </c>
      <c r="T12" s="26" t="str">
        <f t="shared" si="1"/>
        <v xml:space="preserve"> </v>
      </c>
      <c r="U12" s="26">
        <f t="shared" si="2"/>
        <v>136</v>
      </c>
      <c r="V12" s="27" t="str">
        <f t="shared" si="2"/>
        <v xml:space="preserve"> </v>
      </c>
      <c r="W12" s="8"/>
      <c r="X12" s="8"/>
    </row>
    <row r="13" spans="1:24" ht="15" customHeight="1" x14ac:dyDescent="0.2">
      <c r="A13" s="50">
        <v>7</v>
      </c>
      <c r="B13" s="45" t="s">
        <v>39</v>
      </c>
      <c r="C13" s="33"/>
      <c r="D13" s="34"/>
      <c r="E13" s="26" t="str">
        <f t="shared" si="3"/>
        <v xml:space="preserve"> </v>
      </c>
      <c r="F13" s="27" t="str">
        <f t="shared" si="3"/>
        <v xml:space="preserve"> </v>
      </c>
      <c r="G13" s="34"/>
      <c r="H13" s="34"/>
      <c r="I13" s="26" t="str">
        <f t="shared" si="4"/>
        <v xml:space="preserve"> </v>
      </c>
      <c r="J13" s="27" t="str">
        <f t="shared" si="4"/>
        <v xml:space="preserve"> </v>
      </c>
      <c r="K13" s="33">
        <v>2</v>
      </c>
      <c r="L13" s="34"/>
      <c r="M13" s="26">
        <f t="shared" si="5"/>
        <v>68</v>
      </c>
      <c r="N13" s="27" t="str">
        <f t="shared" si="5"/>
        <v xml:space="preserve"> </v>
      </c>
      <c r="O13" s="37"/>
      <c r="P13" s="34"/>
      <c r="Q13" s="26" t="str">
        <f t="shared" si="6"/>
        <v xml:space="preserve"> </v>
      </c>
      <c r="R13" s="27" t="str">
        <f t="shared" si="6"/>
        <v xml:space="preserve"> </v>
      </c>
      <c r="S13" s="55">
        <v>2</v>
      </c>
      <c r="T13" s="26" t="str">
        <f t="shared" si="1"/>
        <v xml:space="preserve"> </v>
      </c>
      <c r="U13" s="26">
        <f t="shared" si="2"/>
        <v>68</v>
      </c>
      <c r="V13" s="27" t="str">
        <f t="shared" si="2"/>
        <v xml:space="preserve"> </v>
      </c>
      <c r="W13" s="8"/>
      <c r="X13" s="8"/>
    </row>
    <row r="14" spans="1:24" ht="15" customHeight="1" x14ac:dyDescent="0.2">
      <c r="A14" s="50">
        <v>8</v>
      </c>
      <c r="B14" s="32" t="s">
        <v>26</v>
      </c>
      <c r="C14" s="33">
        <v>2</v>
      </c>
      <c r="D14" s="34"/>
      <c r="E14" s="26">
        <f t="shared" si="3"/>
        <v>68</v>
      </c>
      <c r="F14" s="27" t="str">
        <f t="shared" si="3"/>
        <v xml:space="preserve"> </v>
      </c>
      <c r="G14" s="34"/>
      <c r="H14" s="34"/>
      <c r="I14" s="26"/>
      <c r="J14" s="27" t="str">
        <f t="shared" si="4"/>
        <v xml:space="preserve"> </v>
      </c>
      <c r="K14" s="33"/>
      <c r="L14" s="34"/>
      <c r="M14" s="26" t="str">
        <f t="shared" si="5"/>
        <v xml:space="preserve"> </v>
      </c>
      <c r="N14" s="27" t="str">
        <f t="shared" si="5"/>
        <v xml:space="preserve"> </v>
      </c>
      <c r="O14" s="37"/>
      <c r="P14" s="34"/>
      <c r="Q14" s="26" t="str">
        <f t="shared" si="6"/>
        <v xml:space="preserve"> </v>
      </c>
      <c r="R14" s="27" t="str">
        <f t="shared" si="6"/>
        <v xml:space="preserve"> </v>
      </c>
      <c r="S14" s="55">
        <f t="shared" si="0"/>
        <v>2</v>
      </c>
      <c r="T14" s="26" t="str">
        <f t="shared" si="1"/>
        <v xml:space="preserve"> </v>
      </c>
      <c r="U14" s="26">
        <f t="shared" si="2"/>
        <v>68</v>
      </c>
      <c r="V14" s="27" t="str">
        <f t="shared" si="2"/>
        <v xml:space="preserve"> </v>
      </c>
      <c r="W14" s="8"/>
      <c r="X14" s="8"/>
    </row>
    <row r="15" spans="1:24" ht="15" customHeight="1" x14ac:dyDescent="0.2">
      <c r="A15" s="50">
        <v>9</v>
      </c>
      <c r="B15" s="32" t="s">
        <v>29</v>
      </c>
      <c r="C15" s="33"/>
      <c r="D15" s="34"/>
      <c r="E15" s="26" t="str">
        <f t="shared" si="3"/>
        <v xml:space="preserve"> </v>
      </c>
      <c r="F15" s="27"/>
      <c r="G15" s="34"/>
      <c r="H15" s="34"/>
      <c r="I15" s="26"/>
      <c r="J15" s="27"/>
      <c r="K15" s="33">
        <v>2</v>
      </c>
      <c r="L15" s="34"/>
      <c r="M15" s="26">
        <f t="shared" si="5"/>
        <v>68</v>
      </c>
      <c r="N15" s="27"/>
      <c r="O15" s="37"/>
      <c r="P15" s="34"/>
      <c r="Q15" s="26" t="str">
        <f t="shared" si="6"/>
        <v xml:space="preserve"> </v>
      </c>
      <c r="R15" s="27"/>
      <c r="S15" s="55">
        <f t="shared" si="0"/>
        <v>2</v>
      </c>
      <c r="T15" s="26" t="str">
        <f t="shared" si="1"/>
        <v xml:space="preserve"> </v>
      </c>
      <c r="U15" s="26">
        <f t="shared" si="2"/>
        <v>68</v>
      </c>
      <c r="V15" s="27" t="str">
        <f t="shared" si="2"/>
        <v xml:space="preserve"> </v>
      </c>
      <c r="W15" s="8"/>
      <c r="X15" s="8"/>
    </row>
    <row r="16" spans="1:24" ht="15" customHeight="1" x14ac:dyDescent="0.2">
      <c r="A16" s="50">
        <v>10</v>
      </c>
      <c r="B16" s="32" t="s">
        <v>28</v>
      </c>
      <c r="C16" s="33"/>
      <c r="D16" s="34"/>
      <c r="E16" s="26" t="str">
        <f t="shared" si="3"/>
        <v xml:space="preserve"> </v>
      </c>
      <c r="F16" s="27"/>
      <c r="G16" s="34"/>
      <c r="H16" s="34"/>
      <c r="I16" s="26" t="str">
        <f>IF(G16&gt;0,G16*34, " ")</f>
        <v xml:space="preserve"> </v>
      </c>
      <c r="J16" s="27"/>
      <c r="K16" s="33"/>
      <c r="L16" s="34"/>
      <c r="M16" s="26" t="str">
        <f>IF(K16&gt;0,K16*34, " ")</f>
        <v xml:space="preserve"> </v>
      </c>
      <c r="N16" s="27"/>
      <c r="O16" s="37">
        <v>2</v>
      </c>
      <c r="P16" s="34"/>
      <c r="Q16" s="26">
        <f t="shared" si="6"/>
        <v>64</v>
      </c>
      <c r="R16" s="27"/>
      <c r="S16" s="55">
        <f t="shared" si="0"/>
        <v>2</v>
      </c>
      <c r="T16" s="26" t="str">
        <f t="shared" si="1"/>
        <v xml:space="preserve"> </v>
      </c>
      <c r="U16" s="26">
        <f t="shared" si="2"/>
        <v>64</v>
      </c>
      <c r="V16" s="27" t="str">
        <f t="shared" si="2"/>
        <v xml:space="preserve"> </v>
      </c>
      <c r="W16" s="8"/>
      <c r="X16" s="8"/>
    </row>
    <row r="17" spans="1:24" ht="15" customHeight="1" x14ac:dyDescent="0.2">
      <c r="A17" s="50">
        <v>11</v>
      </c>
      <c r="B17" s="32" t="s">
        <v>27</v>
      </c>
      <c r="C17" s="33">
        <v>2</v>
      </c>
      <c r="D17" s="34"/>
      <c r="E17" s="26">
        <f t="shared" si="3"/>
        <v>68</v>
      </c>
      <c r="F17" s="27"/>
      <c r="G17" s="34"/>
      <c r="H17" s="34"/>
      <c r="I17" s="26"/>
      <c r="J17" s="27"/>
      <c r="K17" s="33"/>
      <c r="L17" s="34"/>
      <c r="M17" s="26"/>
      <c r="N17" s="27"/>
      <c r="O17" s="37"/>
      <c r="P17" s="34"/>
      <c r="Q17" s="26"/>
      <c r="R17" s="27"/>
      <c r="S17" s="55">
        <f t="shared" si="0"/>
        <v>2</v>
      </c>
      <c r="T17" s="26" t="str">
        <f t="shared" si="1"/>
        <v xml:space="preserve"> </v>
      </c>
      <c r="U17" s="26">
        <f t="shared" si="2"/>
        <v>68</v>
      </c>
      <c r="V17" s="27" t="str">
        <f t="shared" si="2"/>
        <v xml:space="preserve"> </v>
      </c>
      <c r="W17" s="8"/>
      <c r="X17" s="8"/>
    </row>
    <row r="18" spans="1:24" ht="15" customHeight="1" x14ac:dyDescent="0.2">
      <c r="A18" s="50">
        <v>12</v>
      </c>
      <c r="B18" s="35" t="s">
        <v>24</v>
      </c>
      <c r="C18" s="33">
        <v>2</v>
      </c>
      <c r="D18" s="34"/>
      <c r="E18" s="26">
        <f t="shared" ref="E18:E20" si="7">IF(C18&gt;0,C18*34, " ")</f>
        <v>68</v>
      </c>
      <c r="F18" s="27" t="str">
        <f t="shared" ref="F18" si="8">IF(D18&gt;0,D18*34, " ")</f>
        <v xml:space="preserve"> </v>
      </c>
      <c r="G18" s="34">
        <v>2</v>
      </c>
      <c r="H18" s="34"/>
      <c r="I18" s="26">
        <f t="shared" ref="I18:I20" si="9">IF(G18&gt;0,G18*34, " ")</f>
        <v>68</v>
      </c>
      <c r="J18" s="27" t="str">
        <f t="shared" ref="J18" si="10">IF(H18&gt;0,H18*34, " ")</f>
        <v xml:space="preserve"> </v>
      </c>
      <c r="K18" s="33">
        <v>2</v>
      </c>
      <c r="L18" s="34"/>
      <c r="M18" s="26">
        <f t="shared" ref="M18:M21" si="11">IF(K18&gt;0,K18*34, " ")</f>
        <v>68</v>
      </c>
      <c r="N18" s="27" t="str">
        <f t="shared" ref="N18" si="12">IF(L18&gt;0,L18*34, " ")</f>
        <v xml:space="preserve"> </v>
      </c>
      <c r="O18" s="37">
        <v>2</v>
      </c>
      <c r="P18" s="34"/>
      <c r="Q18" s="26">
        <f t="shared" ref="Q18:Q21" si="13">IF(O18&gt;0,O18*32, " ")</f>
        <v>64</v>
      </c>
      <c r="R18" s="27" t="str">
        <f t="shared" ref="R18" si="14">IF(P18&gt;0,P18*32, " ")</f>
        <v xml:space="preserve"> </v>
      </c>
      <c r="S18" s="64">
        <f t="shared" ref="S18" si="15">IF(C18+G18+K18+O18&gt;0,C18+G18+K18+O18, " ")</f>
        <v>8</v>
      </c>
      <c r="T18" s="26" t="str">
        <f t="shared" ref="T18" si="16">IF(D18+H18+L18+P18&gt;0, D18+H18+L18+P18, " ")</f>
        <v xml:space="preserve"> </v>
      </c>
      <c r="U18" s="26">
        <f t="shared" ref="U18:U20" si="17">IF(S18&lt;&gt;" ", (IF(E18&lt;&gt;" ", E18, 0)+IF(I18&lt;&gt;" ", I18, 0)+IF(M18&lt;&gt;" ", M18, 0)+IF(Q18&lt;&gt;" ", Q18, 0)), " ")</f>
        <v>268</v>
      </c>
      <c r="V18" s="27" t="str">
        <f t="shared" ref="V18" si="18">IF(T18&lt;&gt;" ", (IF(F18&lt;&gt;" ", F18, 0)+IF(J18&lt;&gt;" ", J18, 0)+IF(N18&lt;&gt;" ", N18, 0)+IF(R18&lt;&gt;" ", R18, 0)), " ")</f>
        <v xml:space="preserve"> </v>
      </c>
      <c r="W18" s="8"/>
      <c r="X18" s="8"/>
    </row>
    <row r="19" spans="1:24" ht="15" customHeight="1" x14ac:dyDescent="0.2">
      <c r="A19" s="50">
        <v>13</v>
      </c>
      <c r="B19" s="44" t="s">
        <v>40</v>
      </c>
      <c r="C19" s="33">
        <v>1</v>
      </c>
      <c r="D19" s="34"/>
      <c r="E19" s="26">
        <f t="shared" si="7"/>
        <v>34</v>
      </c>
      <c r="F19" s="27"/>
      <c r="G19" s="34">
        <v>1</v>
      </c>
      <c r="H19" s="34"/>
      <c r="I19" s="26">
        <f t="shared" si="9"/>
        <v>34</v>
      </c>
      <c r="J19" s="27"/>
      <c r="K19" s="33">
        <v>1</v>
      </c>
      <c r="L19" s="34"/>
      <c r="M19" s="26">
        <f t="shared" si="11"/>
        <v>34</v>
      </c>
      <c r="N19" s="27"/>
      <c r="O19" s="37">
        <v>1</v>
      </c>
      <c r="P19" s="34"/>
      <c r="Q19" s="26">
        <f t="shared" si="13"/>
        <v>32</v>
      </c>
      <c r="R19" s="27"/>
      <c r="S19" s="57">
        <f t="shared" ref="S19:S20" si="19">C19+G19+K19+O19</f>
        <v>4</v>
      </c>
      <c r="T19" s="28"/>
      <c r="U19" s="28">
        <f t="shared" si="17"/>
        <v>134</v>
      </c>
      <c r="V19" s="52"/>
      <c r="W19" s="8"/>
      <c r="X19" s="8"/>
    </row>
    <row r="20" spans="1:24" ht="15" customHeight="1" x14ac:dyDescent="0.2">
      <c r="A20" s="50">
        <v>14</v>
      </c>
      <c r="B20" s="32" t="s">
        <v>41</v>
      </c>
      <c r="C20" s="33">
        <v>1</v>
      </c>
      <c r="D20" s="34"/>
      <c r="E20" s="26">
        <f t="shared" si="7"/>
        <v>34</v>
      </c>
      <c r="F20" s="27"/>
      <c r="G20" s="34">
        <v>1</v>
      </c>
      <c r="H20" s="34"/>
      <c r="I20" s="26">
        <f t="shared" si="9"/>
        <v>34</v>
      </c>
      <c r="J20" s="27"/>
      <c r="K20" s="33"/>
      <c r="L20" s="34"/>
      <c r="M20" s="26" t="str">
        <f t="shared" si="11"/>
        <v xml:space="preserve"> </v>
      </c>
      <c r="N20" s="27"/>
      <c r="O20" s="37"/>
      <c r="P20" s="34"/>
      <c r="Q20" s="26" t="str">
        <f t="shared" si="13"/>
        <v xml:space="preserve"> </v>
      </c>
      <c r="R20" s="27"/>
      <c r="S20" s="55">
        <f t="shared" si="19"/>
        <v>2</v>
      </c>
      <c r="T20" s="67"/>
      <c r="U20" s="26">
        <f t="shared" si="17"/>
        <v>68</v>
      </c>
      <c r="V20" s="68"/>
      <c r="W20" s="8"/>
      <c r="X20" s="8"/>
    </row>
    <row r="21" spans="1:24" ht="15" customHeight="1" thickBot="1" x14ac:dyDescent="0.25">
      <c r="A21" s="50">
        <v>15</v>
      </c>
      <c r="B21" s="32" t="s">
        <v>42</v>
      </c>
      <c r="C21" s="33"/>
      <c r="D21" s="34"/>
      <c r="E21" s="26" t="str">
        <f>IF(C21&gt;0,C21*34, " ")</f>
        <v xml:space="preserve"> </v>
      </c>
      <c r="F21" s="27"/>
      <c r="G21" s="34"/>
      <c r="H21" s="34"/>
      <c r="I21" s="26"/>
      <c r="J21" s="27"/>
      <c r="K21" s="33">
        <v>1</v>
      </c>
      <c r="L21" s="34"/>
      <c r="M21" s="26">
        <f t="shared" si="11"/>
        <v>34</v>
      </c>
      <c r="N21" s="27"/>
      <c r="O21" s="37">
        <v>1</v>
      </c>
      <c r="P21" s="34"/>
      <c r="Q21" s="26">
        <f t="shared" si="13"/>
        <v>32</v>
      </c>
      <c r="R21" s="27"/>
      <c r="S21" s="63">
        <f>C21+G21+K21+O21</f>
        <v>2</v>
      </c>
      <c r="T21" s="62"/>
      <c r="U21" s="62">
        <f>IF(S21&lt;&gt;" ", (IF(E21&lt;&gt;" ", E21, 0)+IF(I21&lt;&gt;" ", I21, 0)+IF(M21&lt;&gt;" ", M21, 0)+IF(Q21&lt;&gt;" ", Q21, 0)), " ")</f>
        <v>66</v>
      </c>
      <c r="V21" s="56"/>
      <c r="W21" s="8"/>
      <c r="X21" s="8"/>
    </row>
    <row r="22" spans="1:24" ht="15" customHeight="1" thickBot="1" x14ac:dyDescent="0.25">
      <c r="A22" s="107" t="s">
        <v>14</v>
      </c>
      <c r="B22" s="108"/>
      <c r="C22" s="9" t="s">
        <v>9</v>
      </c>
      <c r="D22" s="10" t="s">
        <v>10</v>
      </c>
      <c r="E22" s="10" t="s">
        <v>9</v>
      </c>
      <c r="F22" s="11" t="s">
        <v>10</v>
      </c>
      <c r="G22" s="12" t="s">
        <v>9</v>
      </c>
      <c r="H22" s="10" t="s">
        <v>10</v>
      </c>
      <c r="I22" s="10" t="s">
        <v>9</v>
      </c>
      <c r="J22" s="13" t="s">
        <v>10</v>
      </c>
      <c r="K22" s="9" t="s">
        <v>9</v>
      </c>
      <c r="L22" s="10" t="s">
        <v>10</v>
      </c>
      <c r="M22" s="10" t="s">
        <v>9</v>
      </c>
      <c r="N22" s="11" t="s">
        <v>10</v>
      </c>
      <c r="O22" s="12" t="s">
        <v>9</v>
      </c>
      <c r="P22" s="10" t="s">
        <v>10</v>
      </c>
      <c r="Q22" s="10" t="s">
        <v>9</v>
      </c>
      <c r="R22" s="11" t="s">
        <v>10</v>
      </c>
      <c r="S22" s="9" t="s">
        <v>9</v>
      </c>
      <c r="T22" s="10" t="s">
        <v>10</v>
      </c>
      <c r="U22" s="10" t="s">
        <v>9</v>
      </c>
      <c r="V22" s="11" t="s">
        <v>10</v>
      </c>
      <c r="W22" s="8"/>
      <c r="X22" s="8"/>
    </row>
    <row r="23" spans="1:24" ht="15" customHeight="1" x14ac:dyDescent="0.2">
      <c r="A23" s="50">
        <v>1</v>
      </c>
      <c r="B23" s="29" t="s">
        <v>34</v>
      </c>
      <c r="C23" s="38">
        <v>2</v>
      </c>
      <c r="D23" s="39"/>
      <c r="E23" s="24">
        <f>IF(C23&gt;0,C23*34, " ")</f>
        <v>68</v>
      </c>
      <c r="F23" s="25" t="str">
        <f>IF(D23&gt;0,D23*34, " ")</f>
        <v xml:space="preserve"> </v>
      </c>
      <c r="G23" s="39">
        <v>4</v>
      </c>
      <c r="H23" s="39"/>
      <c r="I23" s="24">
        <v>136</v>
      </c>
      <c r="J23" s="25" t="str">
        <f>IF(H23&gt;0,H23*34, " ")</f>
        <v xml:space="preserve"> </v>
      </c>
      <c r="K23" s="42">
        <v>2</v>
      </c>
      <c r="L23" s="43"/>
      <c r="M23" s="24">
        <f>IF(K23&gt;0,K23*34, " ")</f>
        <v>68</v>
      </c>
      <c r="N23" s="25" t="str">
        <f>IF(L23&gt;0,L23*34, " ")</f>
        <v xml:space="preserve"> </v>
      </c>
      <c r="O23" s="41">
        <v>4</v>
      </c>
      <c r="P23" s="75"/>
      <c r="Q23" s="24">
        <f>IF(O23&gt;0, O23*32, " ")</f>
        <v>128</v>
      </c>
      <c r="R23" s="25" t="str">
        <f>IF(P23&gt;0,P23*32, " ")</f>
        <v xml:space="preserve"> </v>
      </c>
      <c r="S23" s="57">
        <f>IF(C23+G23+K23+O23&gt;0,C23+G23+K23+O23, " ")</f>
        <v>12</v>
      </c>
      <c r="T23" s="28" t="str">
        <f>IF(D23+H23+L23+P23&gt;0, D23+H23+L23+P23, " ")</f>
        <v xml:space="preserve"> </v>
      </c>
      <c r="U23" s="28">
        <f>IF(S23&lt;&gt;" ", (IF(E23&lt;&gt;" ", E23, 0)+IF(I23&lt;&gt;" ", I23, 0)+IF(M23&lt;&gt;" ", M23, 0)+IF(Q23&lt;&gt;" ", Q23, 0)), " ")</f>
        <v>400</v>
      </c>
      <c r="V23" s="52" t="str">
        <f>IF(T23&lt;&gt;" ", (IF(F23&lt;&gt;" ", F23, 0)+IF(J23&lt;&gt;" ", J23, 0)+IF(N23&lt;&gt;" ", N23, 0)+IF(R23&lt;&gt;" ", R23, 0)), " ")</f>
        <v xml:space="preserve"> </v>
      </c>
      <c r="W23" s="8"/>
      <c r="X23" s="8"/>
    </row>
    <row r="24" spans="1:24" ht="15" customHeight="1" x14ac:dyDescent="0.2">
      <c r="A24" s="50">
        <v>2</v>
      </c>
      <c r="B24" s="32" t="s">
        <v>35</v>
      </c>
      <c r="C24" s="40">
        <v>2</v>
      </c>
      <c r="D24" s="41"/>
      <c r="E24" s="26">
        <f>IF(C24&gt;0,C24*34, " ")</f>
        <v>68</v>
      </c>
      <c r="F24" s="27" t="str">
        <f>IF(D24&gt;0,D24*34, " ")</f>
        <v xml:space="preserve"> </v>
      </c>
      <c r="G24" s="41">
        <v>4</v>
      </c>
      <c r="H24" s="41"/>
      <c r="I24" s="26">
        <f>IF(G24&gt;0,G24*34, " ")</f>
        <v>136</v>
      </c>
      <c r="J24" s="27" t="str">
        <f>IF(H24&gt;0,H24*34, " ")</f>
        <v xml:space="preserve"> </v>
      </c>
      <c r="K24" s="40">
        <v>2</v>
      </c>
      <c r="L24" s="41"/>
      <c r="M24" s="26">
        <f>IF(K24&gt;0,K24*34, " ")</f>
        <v>68</v>
      </c>
      <c r="N24" s="27" t="str">
        <f>IF(L24&gt;0,L24*34, " ")</f>
        <v xml:space="preserve"> </v>
      </c>
      <c r="O24" s="41"/>
      <c r="P24" s="41"/>
      <c r="Q24" s="26" t="str">
        <f>IF(O24&gt;0,O24*34, " ")</f>
        <v xml:space="preserve"> </v>
      </c>
      <c r="R24" s="27" t="str">
        <f>IF(P24&gt;0,P24*34, " ")</f>
        <v xml:space="preserve"> </v>
      </c>
      <c r="S24" s="55">
        <f t="shared" ref="S24:S36" si="20">IF(C24+G24+K24+O24&gt;0,C24+G24+K24+O24, " ")</f>
        <v>8</v>
      </c>
      <c r="T24" s="26" t="str">
        <f t="shared" ref="T24:T36" si="21">IF(D24+H24+L24+P24&gt;0, D24+H24+L24+P24, " ")</f>
        <v xml:space="preserve"> </v>
      </c>
      <c r="U24" s="26">
        <f t="shared" ref="U24:V36" si="22">IF(S24&lt;&gt;" ", (IF(E24&lt;&gt;" ", E24, 0)+IF(I24&lt;&gt;" ", I24, 0)+IF(M24&lt;&gt;" ", M24, 0)+IF(Q24&lt;&gt;" ", Q24, 0)), " ")</f>
        <v>272</v>
      </c>
      <c r="V24" s="27" t="str">
        <f t="shared" si="22"/>
        <v xml:space="preserve"> </v>
      </c>
      <c r="W24" s="8"/>
      <c r="X24" s="8"/>
    </row>
    <row r="25" spans="1:24" ht="15" customHeight="1" x14ac:dyDescent="0.2">
      <c r="A25" s="50">
        <v>3</v>
      </c>
      <c r="B25" s="32" t="s">
        <v>47</v>
      </c>
      <c r="C25" s="40">
        <v>2</v>
      </c>
      <c r="D25" s="41">
        <v>2</v>
      </c>
      <c r="E25" s="26">
        <f t="shared" ref="E25:F36" si="23">IF(C25&gt;0,C25*34, " ")</f>
        <v>68</v>
      </c>
      <c r="F25" s="27">
        <f t="shared" si="23"/>
        <v>68</v>
      </c>
      <c r="G25" s="41">
        <v>2</v>
      </c>
      <c r="H25" s="41">
        <v>2</v>
      </c>
      <c r="I25" s="26">
        <f t="shared" ref="I25:J36" si="24">IF(G25&gt;0,G25*34, " ")</f>
        <v>68</v>
      </c>
      <c r="J25" s="27">
        <f t="shared" si="24"/>
        <v>68</v>
      </c>
      <c r="K25" s="40">
        <v>2</v>
      </c>
      <c r="L25" s="41">
        <v>2</v>
      </c>
      <c r="M25" s="26">
        <f t="shared" ref="M25:N36" si="25">IF(K25&gt;0,K25*34, " ")</f>
        <v>68</v>
      </c>
      <c r="N25" s="27">
        <f t="shared" si="25"/>
        <v>68</v>
      </c>
      <c r="O25" s="41">
        <v>2</v>
      </c>
      <c r="P25" s="75"/>
      <c r="Q25" s="26">
        <f t="shared" ref="Q25:R36" si="26">IF(O25&gt;0,O25*32, " ")</f>
        <v>64</v>
      </c>
      <c r="R25" s="27" t="str">
        <f t="shared" si="26"/>
        <v xml:space="preserve"> </v>
      </c>
      <c r="S25" s="55">
        <f t="shared" si="20"/>
        <v>8</v>
      </c>
      <c r="T25" s="26">
        <f t="shared" si="21"/>
        <v>6</v>
      </c>
      <c r="U25" s="26">
        <v>268</v>
      </c>
      <c r="V25" s="27">
        <v>204</v>
      </c>
      <c r="W25" s="8"/>
      <c r="X25" s="8"/>
    </row>
    <row r="26" spans="1:24" ht="15" customHeight="1" x14ac:dyDescent="0.2">
      <c r="A26" s="50">
        <v>4</v>
      </c>
      <c r="B26" s="46" t="s">
        <v>21</v>
      </c>
      <c r="C26" s="33"/>
      <c r="D26" s="34"/>
      <c r="E26" s="26" t="str">
        <f t="shared" si="23"/>
        <v xml:space="preserve"> </v>
      </c>
      <c r="F26" s="27" t="str">
        <f t="shared" si="23"/>
        <v xml:space="preserve"> </v>
      </c>
      <c r="G26" s="34"/>
      <c r="H26" s="34">
        <v>2</v>
      </c>
      <c r="I26" s="26" t="str">
        <f t="shared" si="24"/>
        <v xml:space="preserve"> </v>
      </c>
      <c r="J26" s="27">
        <f t="shared" si="24"/>
        <v>68</v>
      </c>
      <c r="K26" s="33"/>
      <c r="L26" s="34">
        <v>2</v>
      </c>
      <c r="M26" s="26" t="str">
        <f t="shared" si="25"/>
        <v xml:space="preserve"> </v>
      </c>
      <c r="N26" s="27">
        <f t="shared" si="25"/>
        <v>68</v>
      </c>
      <c r="O26" s="37"/>
      <c r="P26" s="34"/>
      <c r="Q26" s="26" t="str">
        <f t="shared" si="26"/>
        <v xml:space="preserve"> </v>
      </c>
      <c r="R26" s="27" t="str">
        <f t="shared" si="26"/>
        <v xml:space="preserve"> </v>
      </c>
      <c r="S26" s="55" t="str">
        <f t="shared" si="20"/>
        <v xml:space="preserve"> </v>
      </c>
      <c r="T26" s="26">
        <f t="shared" si="21"/>
        <v>4</v>
      </c>
      <c r="U26" s="26" t="str">
        <f t="shared" si="22"/>
        <v xml:space="preserve"> </v>
      </c>
      <c r="V26" s="27">
        <f t="shared" si="22"/>
        <v>136</v>
      </c>
      <c r="W26" s="8"/>
      <c r="X26" s="8"/>
    </row>
    <row r="27" spans="1:24" ht="15" customHeight="1" x14ac:dyDescent="0.2">
      <c r="A27" s="50">
        <v>5</v>
      </c>
      <c r="B27" s="46" t="s">
        <v>23</v>
      </c>
      <c r="C27" s="33"/>
      <c r="D27" s="34"/>
      <c r="E27" s="26" t="str">
        <f t="shared" si="23"/>
        <v xml:space="preserve"> </v>
      </c>
      <c r="F27" s="27" t="str">
        <f t="shared" si="23"/>
        <v xml:space="preserve"> </v>
      </c>
      <c r="G27" s="34"/>
      <c r="H27" s="34"/>
      <c r="I27" s="26" t="str">
        <f t="shared" si="24"/>
        <v xml:space="preserve"> </v>
      </c>
      <c r="J27" s="27" t="str">
        <f t="shared" si="24"/>
        <v xml:space="preserve"> </v>
      </c>
      <c r="K27" s="33">
        <v>2</v>
      </c>
      <c r="L27" s="34"/>
      <c r="M27" s="26">
        <f t="shared" si="25"/>
        <v>68</v>
      </c>
      <c r="N27" s="27" t="str">
        <f t="shared" si="25"/>
        <v xml:space="preserve"> </v>
      </c>
      <c r="O27" s="37"/>
      <c r="P27" s="34"/>
      <c r="Q27" s="26" t="str">
        <f t="shared" si="26"/>
        <v xml:space="preserve"> </v>
      </c>
      <c r="R27" s="27" t="str">
        <f t="shared" si="26"/>
        <v xml:space="preserve"> </v>
      </c>
      <c r="S27" s="55">
        <f t="shared" si="20"/>
        <v>2</v>
      </c>
      <c r="T27" s="26" t="str">
        <f t="shared" si="21"/>
        <v xml:space="preserve"> </v>
      </c>
      <c r="U27" s="26">
        <f t="shared" si="22"/>
        <v>68</v>
      </c>
      <c r="V27" s="27" t="str">
        <f t="shared" si="22"/>
        <v xml:space="preserve"> </v>
      </c>
      <c r="W27" s="8"/>
      <c r="X27" s="8"/>
    </row>
    <row r="28" spans="1:24" ht="15" customHeight="1" x14ac:dyDescent="0.2">
      <c r="A28" s="50">
        <v>6</v>
      </c>
      <c r="B28" s="32" t="s">
        <v>36</v>
      </c>
      <c r="C28" s="40"/>
      <c r="D28" s="41"/>
      <c r="E28" s="26" t="str">
        <f t="shared" si="23"/>
        <v xml:space="preserve"> </v>
      </c>
      <c r="F28" s="27" t="str">
        <f t="shared" si="23"/>
        <v xml:space="preserve"> </v>
      </c>
      <c r="G28" s="41"/>
      <c r="H28" s="41"/>
      <c r="I28" s="26" t="str">
        <f t="shared" si="24"/>
        <v xml:space="preserve"> </v>
      </c>
      <c r="J28" s="27" t="str">
        <f t="shared" si="24"/>
        <v xml:space="preserve"> </v>
      </c>
      <c r="K28" s="40">
        <v>2</v>
      </c>
      <c r="L28" s="41"/>
      <c r="M28" s="26">
        <f t="shared" si="25"/>
        <v>68</v>
      </c>
      <c r="N28" s="27" t="str">
        <f t="shared" si="25"/>
        <v xml:space="preserve"> </v>
      </c>
      <c r="O28" s="41">
        <v>2</v>
      </c>
      <c r="P28" s="41"/>
      <c r="Q28" s="26">
        <f t="shared" si="26"/>
        <v>64</v>
      </c>
      <c r="R28" s="27" t="str">
        <f t="shared" si="26"/>
        <v xml:space="preserve"> </v>
      </c>
      <c r="S28" s="55">
        <f t="shared" si="20"/>
        <v>4</v>
      </c>
      <c r="T28" s="26" t="str">
        <f t="shared" si="21"/>
        <v xml:space="preserve"> </v>
      </c>
      <c r="U28" s="26">
        <f t="shared" si="22"/>
        <v>132</v>
      </c>
      <c r="V28" s="27" t="str">
        <f t="shared" si="22"/>
        <v xml:space="preserve"> </v>
      </c>
      <c r="W28" s="8"/>
      <c r="X28" s="8"/>
    </row>
    <row r="29" spans="1:24" ht="15" customHeight="1" x14ac:dyDescent="0.2">
      <c r="A29" s="50">
        <v>7</v>
      </c>
      <c r="B29" s="32" t="s">
        <v>22</v>
      </c>
      <c r="C29" s="40"/>
      <c r="D29" s="41"/>
      <c r="E29" s="26" t="str">
        <f>IF(C29&gt;0,C29*34, " ")</f>
        <v xml:space="preserve"> </v>
      </c>
      <c r="F29" s="27" t="str">
        <f>IF(D29&gt;0,D29*34, " ")</f>
        <v xml:space="preserve"> </v>
      </c>
      <c r="G29" s="41"/>
      <c r="H29" s="41"/>
      <c r="I29" s="26" t="str">
        <f>IF(G29&gt;0,G29*34, " ")</f>
        <v xml:space="preserve"> </v>
      </c>
      <c r="J29" s="27" t="str">
        <f>IF(H29&gt;0,H29*34, " ")</f>
        <v xml:space="preserve"> </v>
      </c>
      <c r="K29" s="40"/>
      <c r="L29" s="41"/>
      <c r="M29" s="26" t="str">
        <f>IF(K29&gt;0,K29*34, " ")</f>
        <v xml:space="preserve"> </v>
      </c>
      <c r="N29" s="27" t="str">
        <f>IF(L29&gt;0,L29*34, " ")</f>
        <v xml:space="preserve"> </v>
      </c>
      <c r="O29" s="41">
        <v>2</v>
      </c>
      <c r="P29" s="41"/>
      <c r="Q29" s="26">
        <f>IF(O29&gt;0,O29*32, " ")</f>
        <v>64</v>
      </c>
      <c r="R29" s="27" t="str">
        <f>IF(P29&gt;0,P29*32, " ")</f>
        <v xml:space="preserve"> </v>
      </c>
      <c r="S29" s="55">
        <f t="shared" si="20"/>
        <v>2</v>
      </c>
      <c r="T29" s="26" t="str">
        <f t="shared" si="21"/>
        <v xml:space="preserve"> </v>
      </c>
      <c r="U29" s="26">
        <f t="shared" si="22"/>
        <v>64</v>
      </c>
      <c r="V29" s="27" t="str">
        <f t="shared" si="22"/>
        <v xml:space="preserve"> </v>
      </c>
      <c r="W29" s="8"/>
      <c r="X29" s="8"/>
    </row>
    <row r="30" spans="1:24" ht="15" customHeight="1" x14ac:dyDescent="0.2">
      <c r="A30" s="50">
        <v>8</v>
      </c>
      <c r="B30" s="32" t="s">
        <v>38</v>
      </c>
      <c r="C30" s="40"/>
      <c r="D30" s="41"/>
      <c r="E30" s="26" t="str">
        <f>IF(C30&gt;0,C30*34, " ")</f>
        <v xml:space="preserve"> </v>
      </c>
      <c r="F30" s="27" t="str">
        <f>IF(D30&gt;0,D30*34, " ")</f>
        <v xml:space="preserve"> </v>
      </c>
      <c r="G30" s="41">
        <v>2</v>
      </c>
      <c r="H30" s="41"/>
      <c r="I30" s="26">
        <f>IF(G30&gt;0,G30*34, " ")</f>
        <v>68</v>
      </c>
      <c r="J30" s="27" t="str">
        <f>IF(H30&gt;0,H30*34, " ")</f>
        <v xml:space="preserve"> </v>
      </c>
      <c r="K30" s="40"/>
      <c r="L30" s="41"/>
      <c r="M30" s="26" t="str">
        <f>IF(K30&gt;0,K30*34, " ")</f>
        <v xml:space="preserve"> </v>
      </c>
      <c r="N30" s="27" t="str">
        <f>IF(L30&gt;0,L30*34, " ")</f>
        <v xml:space="preserve"> </v>
      </c>
      <c r="O30" s="41"/>
      <c r="P30" s="41"/>
      <c r="Q30" s="26" t="str">
        <f>IF(O30&gt;0,O30*32, " ")</f>
        <v xml:space="preserve"> </v>
      </c>
      <c r="R30" s="27" t="str">
        <f>IF(P30&gt;0,P30*32, " ")</f>
        <v xml:space="preserve"> </v>
      </c>
      <c r="S30" s="55">
        <f>IF(C30+G30+K30+O30&gt;0,C30+G30+K30+O30, " ")</f>
        <v>2</v>
      </c>
      <c r="T30" s="26" t="str">
        <f>IF(D30+H30+L30+P30&gt;0, D30+H30+L30+P30, " ")</f>
        <v xml:space="preserve"> </v>
      </c>
      <c r="U30" s="26">
        <v>68</v>
      </c>
      <c r="V30" s="27" t="str">
        <f>IF(T30&lt;&gt;" ", (IF(F30&lt;&gt;" ", F30, 0)+IF(J30&lt;&gt;" ", J30, 0)+IF(N30&lt;&gt;" ", N30, 0)+IF(R30&lt;&gt;" ", R30, 0)), " ")</f>
        <v xml:space="preserve"> </v>
      </c>
      <c r="W30" s="8"/>
      <c r="X30" s="8"/>
    </row>
    <row r="31" spans="1:24" ht="15" customHeight="1" x14ac:dyDescent="0.2">
      <c r="A31" s="50">
        <v>9</v>
      </c>
      <c r="B31" s="32" t="s">
        <v>49</v>
      </c>
      <c r="C31" s="40"/>
      <c r="D31" s="41"/>
      <c r="E31" s="26"/>
      <c r="F31" s="27"/>
      <c r="G31" s="41"/>
      <c r="H31" s="41"/>
      <c r="I31" s="26"/>
      <c r="J31" s="27"/>
      <c r="K31" s="40"/>
      <c r="L31" s="41"/>
      <c r="M31" s="26"/>
      <c r="N31" s="27"/>
      <c r="O31" s="41"/>
      <c r="P31" s="41">
        <v>2</v>
      </c>
      <c r="Q31" s="26"/>
      <c r="R31" s="27">
        <v>64</v>
      </c>
      <c r="S31" s="55"/>
      <c r="T31" s="26">
        <v>2</v>
      </c>
      <c r="U31" s="26"/>
      <c r="V31" s="27">
        <v>64</v>
      </c>
      <c r="W31" s="8"/>
      <c r="X31" s="8"/>
    </row>
    <row r="32" spans="1:24" ht="15" customHeight="1" x14ac:dyDescent="0.2">
      <c r="A32" s="50">
        <v>10</v>
      </c>
      <c r="B32" s="32" t="s">
        <v>45</v>
      </c>
      <c r="C32" s="40"/>
      <c r="D32" s="41"/>
      <c r="E32" s="26"/>
      <c r="F32" s="27"/>
      <c r="G32" s="41"/>
      <c r="H32" s="41"/>
      <c r="I32" s="26"/>
      <c r="J32" s="27"/>
      <c r="K32" s="40">
        <v>2</v>
      </c>
      <c r="L32" s="41"/>
      <c r="M32" s="26">
        <v>68</v>
      </c>
      <c r="N32" s="27"/>
      <c r="O32" s="41"/>
      <c r="P32" s="41"/>
      <c r="Q32" s="26"/>
      <c r="R32" s="27"/>
      <c r="S32" s="55">
        <v>2</v>
      </c>
      <c r="T32" s="26"/>
      <c r="U32" s="26">
        <v>68</v>
      </c>
      <c r="V32" s="27"/>
      <c r="W32" s="8"/>
      <c r="X32" s="8"/>
    </row>
    <row r="33" spans="1:24" ht="15" customHeight="1" x14ac:dyDescent="0.2">
      <c r="A33" s="50">
        <v>11</v>
      </c>
      <c r="B33" s="32" t="s">
        <v>25</v>
      </c>
      <c r="C33" s="40"/>
      <c r="D33" s="41"/>
      <c r="E33" s="26" t="str">
        <f t="shared" si="23"/>
        <v xml:space="preserve"> </v>
      </c>
      <c r="F33" s="27" t="str">
        <f t="shared" si="23"/>
        <v xml:space="preserve"> </v>
      </c>
      <c r="G33" s="41"/>
      <c r="H33" s="41"/>
      <c r="I33" s="26" t="str">
        <f t="shared" si="24"/>
        <v xml:space="preserve"> </v>
      </c>
      <c r="J33" s="27" t="str">
        <f t="shared" si="24"/>
        <v xml:space="preserve"> </v>
      </c>
      <c r="K33" s="40"/>
      <c r="L33" s="41"/>
      <c r="M33" s="26" t="str">
        <f t="shared" si="25"/>
        <v xml:space="preserve"> </v>
      </c>
      <c r="N33" s="27" t="str">
        <f t="shared" si="25"/>
        <v xml:space="preserve"> </v>
      </c>
      <c r="O33" s="41">
        <v>2</v>
      </c>
      <c r="P33" s="41"/>
      <c r="Q33" s="26">
        <f t="shared" si="26"/>
        <v>64</v>
      </c>
      <c r="R33" s="27" t="str">
        <f t="shared" si="26"/>
        <v xml:space="preserve"> </v>
      </c>
      <c r="S33" s="55">
        <f t="shared" si="20"/>
        <v>2</v>
      </c>
      <c r="T33" s="26" t="str">
        <f t="shared" si="21"/>
        <v xml:space="preserve"> </v>
      </c>
      <c r="U33" s="26">
        <f t="shared" si="22"/>
        <v>64</v>
      </c>
      <c r="V33" s="27" t="str">
        <f t="shared" si="22"/>
        <v xml:space="preserve"> </v>
      </c>
      <c r="W33" s="8"/>
      <c r="X33" s="8"/>
    </row>
    <row r="34" spans="1:24" ht="15" customHeight="1" x14ac:dyDescent="0.2">
      <c r="A34" s="50">
        <v>12</v>
      </c>
      <c r="B34" s="32" t="s">
        <v>19</v>
      </c>
      <c r="C34" s="40"/>
      <c r="D34" s="41">
        <v>2</v>
      </c>
      <c r="E34" s="26" t="str">
        <f t="shared" si="23"/>
        <v xml:space="preserve"> </v>
      </c>
      <c r="F34" s="27">
        <f t="shared" si="23"/>
        <v>68</v>
      </c>
      <c r="G34" s="41"/>
      <c r="H34" s="41">
        <v>2</v>
      </c>
      <c r="I34" s="26" t="str">
        <f t="shared" si="24"/>
        <v xml:space="preserve"> </v>
      </c>
      <c r="J34" s="27">
        <f t="shared" si="24"/>
        <v>68</v>
      </c>
      <c r="K34" s="40"/>
      <c r="L34" s="41">
        <v>2</v>
      </c>
      <c r="M34" s="26" t="str">
        <f t="shared" si="25"/>
        <v xml:space="preserve"> </v>
      </c>
      <c r="N34" s="27">
        <f t="shared" si="25"/>
        <v>68</v>
      </c>
      <c r="O34" s="41"/>
      <c r="P34" s="41">
        <v>4</v>
      </c>
      <c r="Q34" s="26" t="str">
        <f t="shared" si="26"/>
        <v xml:space="preserve"> </v>
      </c>
      <c r="R34" s="27">
        <f t="shared" si="26"/>
        <v>128</v>
      </c>
      <c r="S34" s="55" t="str">
        <f t="shared" si="20"/>
        <v xml:space="preserve"> </v>
      </c>
      <c r="T34" s="26">
        <f t="shared" si="21"/>
        <v>10</v>
      </c>
      <c r="U34" s="26" t="str">
        <f t="shared" si="22"/>
        <v xml:space="preserve"> </v>
      </c>
      <c r="V34" s="27">
        <f t="shared" si="22"/>
        <v>332</v>
      </c>
      <c r="W34" s="8"/>
      <c r="X34" s="8"/>
    </row>
    <row r="35" spans="1:24" ht="15" customHeight="1" x14ac:dyDescent="0.2">
      <c r="A35" s="51"/>
      <c r="B35" s="32" t="s">
        <v>37</v>
      </c>
      <c r="C35" s="40"/>
      <c r="D35" s="41"/>
      <c r="E35" s="26"/>
      <c r="F35" s="27"/>
      <c r="G35" s="41"/>
      <c r="H35" s="41"/>
      <c r="I35" s="26"/>
      <c r="J35" s="27"/>
      <c r="K35" s="40"/>
      <c r="L35" s="41"/>
      <c r="M35" s="26"/>
      <c r="N35" s="27"/>
      <c r="O35" s="41"/>
      <c r="P35" s="41"/>
      <c r="Q35" s="26"/>
      <c r="R35" s="27"/>
      <c r="S35" s="55" t="str">
        <f t="shared" si="20"/>
        <v xml:space="preserve"> </v>
      </c>
      <c r="T35" s="26" t="str">
        <f t="shared" si="21"/>
        <v xml:space="preserve"> </v>
      </c>
      <c r="U35" s="26" t="str">
        <f t="shared" si="22"/>
        <v xml:space="preserve"> </v>
      </c>
      <c r="V35" s="27" t="str">
        <f t="shared" si="22"/>
        <v xml:space="preserve"> </v>
      </c>
      <c r="W35" s="8"/>
      <c r="X35" s="8"/>
    </row>
    <row r="36" spans="1:24" ht="15" customHeight="1" thickBot="1" x14ac:dyDescent="0.25">
      <c r="A36" s="51"/>
      <c r="B36" s="32" t="s">
        <v>46</v>
      </c>
      <c r="C36" s="40"/>
      <c r="D36" s="41"/>
      <c r="E36" s="26" t="str">
        <f t="shared" si="23"/>
        <v xml:space="preserve"> </v>
      </c>
      <c r="F36" s="27" t="str">
        <f t="shared" si="23"/>
        <v xml:space="preserve"> </v>
      </c>
      <c r="G36" s="41"/>
      <c r="H36" s="41"/>
      <c r="I36" s="26" t="str">
        <f t="shared" si="24"/>
        <v xml:space="preserve"> </v>
      </c>
      <c r="J36" s="27" t="str">
        <f t="shared" si="24"/>
        <v xml:space="preserve"> </v>
      </c>
      <c r="K36" s="40"/>
      <c r="L36" s="41"/>
      <c r="M36" s="26" t="str">
        <f t="shared" si="25"/>
        <v xml:space="preserve"> </v>
      </c>
      <c r="N36" s="27" t="str">
        <f t="shared" si="25"/>
        <v xml:space="preserve"> </v>
      </c>
      <c r="O36" s="41"/>
      <c r="P36" s="41"/>
      <c r="Q36" s="26" t="str">
        <f t="shared" si="26"/>
        <v xml:space="preserve"> </v>
      </c>
      <c r="R36" s="56" t="str">
        <f t="shared" si="26"/>
        <v xml:space="preserve"> </v>
      </c>
      <c r="S36" s="61" t="str">
        <f t="shared" si="20"/>
        <v xml:space="preserve"> </v>
      </c>
      <c r="T36" s="62" t="str">
        <f t="shared" si="21"/>
        <v xml:space="preserve"> </v>
      </c>
      <c r="U36" s="62" t="str">
        <f t="shared" si="22"/>
        <v xml:space="preserve"> </v>
      </c>
      <c r="V36" s="56" t="str">
        <f t="shared" si="22"/>
        <v xml:space="preserve"> </v>
      </c>
      <c r="W36" s="8"/>
      <c r="X36" s="8"/>
    </row>
    <row r="37" spans="1:24" ht="15" customHeight="1" thickBot="1" x14ac:dyDescent="0.25">
      <c r="A37" s="109" t="s">
        <v>15</v>
      </c>
      <c r="B37" s="110"/>
      <c r="C37" s="65">
        <f>SUM(C7:C19)</f>
        <v>18</v>
      </c>
      <c r="D37" s="14">
        <f t="shared" ref="D37:V37" si="27">SUM(D7:D21)</f>
        <v>2</v>
      </c>
      <c r="E37" s="69">
        <f>SUM(E7:E19)</f>
        <v>612</v>
      </c>
      <c r="F37" s="15">
        <f t="shared" si="27"/>
        <v>68</v>
      </c>
      <c r="G37" s="65">
        <f>SUM(G7:G19)</f>
        <v>14</v>
      </c>
      <c r="H37" s="14">
        <f t="shared" si="27"/>
        <v>0</v>
      </c>
      <c r="I37" s="69">
        <f>SUM(I7:I19)</f>
        <v>476</v>
      </c>
      <c r="J37" s="15">
        <f t="shared" si="27"/>
        <v>0</v>
      </c>
      <c r="K37" s="65">
        <f>SUM(K7:K19)</f>
        <v>14</v>
      </c>
      <c r="L37" s="14">
        <f t="shared" si="27"/>
        <v>0</v>
      </c>
      <c r="M37" s="69">
        <f>SUM(M7:M19)</f>
        <v>476</v>
      </c>
      <c r="N37" s="15">
        <f t="shared" si="27"/>
        <v>0</v>
      </c>
      <c r="O37" s="65">
        <f>SUM(O7:O20)</f>
        <v>12</v>
      </c>
      <c r="P37" s="14">
        <f t="shared" si="27"/>
        <v>0</v>
      </c>
      <c r="Q37" s="69">
        <f>SUM(Q7:Q20)</f>
        <v>384</v>
      </c>
      <c r="R37" s="15">
        <f t="shared" si="27"/>
        <v>0</v>
      </c>
      <c r="S37" s="66">
        <f>SUM(S7:S19)</f>
        <v>58</v>
      </c>
      <c r="T37" s="53">
        <f t="shared" si="27"/>
        <v>2</v>
      </c>
      <c r="U37" s="70">
        <f>SUM(U7:U19)</f>
        <v>1948</v>
      </c>
      <c r="V37" s="54">
        <f t="shared" si="27"/>
        <v>68</v>
      </c>
      <c r="W37" s="8"/>
      <c r="X37" s="8"/>
    </row>
    <row r="38" spans="1:24" ht="15" customHeight="1" thickBot="1" x14ac:dyDescent="0.25">
      <c r="A38" s="111" t="s">
        <v>16</v>
      </c>
      <c r="B38" s="112"/>
      <c r="C38" s="16">
        <f t="shared" ref="C38:V38" si="28">SUM(C23:C36)</f>
        <v>6</v>
      </c>
      <c r="D38" s="17">
        <f t="shared" si="28"/>
        <v>4</v>
      </c>
      <c r="E38" s="17">
        <f t="shared" si="28"/>
        <v>204</v>
      </c>
      <c r="F38" s="18">
        <f t="shared" si="28"/>
        <v>136</v>
      </c>
      <c r="G38" s="16">
        <f t="shared" si="28"/>
        <v>12</v>
      </c>
      <c r="H38" s="17">
        <f t="shared" si="28"/>
        <v>6</v>
      </c>
      <c r="I38" s="17">
        <f t="shared" si="28"/>
        <v>408</v>
      </c>
      <c r="J38" s="18">
        <f t="shared" si="28"/>
        <v>204</v>
      </c>
      <c r="K38" s="16">
        <f t="shared" si="28"/>
        <v>12</v>
      </c>
      <c r="L38" s="17">
        <f t="shared" si="28"/>
        <v>6</v>
      </c>
      <c r="M38" s="17">
        <f t="shared" si="28"/>
        <v>408</v>
      </c>
      <c r="N38" s="18">
        <f t="shared" si="28"/>
        <v>204</v>
      </c>
      <c r="O38" s="16">
        <f t="shared" si="28"/>
        <v>12</v>
      </c>
      <c r="P38" s="17">
        <f t="shared" si="28"/>
        <v>6</v>
      </c>
      <c r="Q38" s="17">
        <f t="shared" si="28"/>
        <v>384</v>
      </c>
      <c r="R38" s="18">
        <f t="shared" si="28"/>
        <v>192</v>
      </c>
      <c r="S38" s="16">
        <f t="shared" si="28"/>
        <v>42</v>
      </c>
      <c r="T38" s="17">
        <f t="shared" si="28"/>
        <v>22</v>
      </c>
      <c r="U38" s="17">
        <f t="shared" si="28"/>
        <v>1404</v>
      </c>
      <c r="V38" s="18">
        <f t="shared" si="28"/>
        <v>736</v>
      </c>
      <c r="W38" s="19"/>
      <c r="X38" s="19"/>
    </row>
    <row r="39" spans="1:24" ht="15" customHeight="1" thickTop="1" thickBot="1" x14ac:dyDescent="0.25">
      <c r="A39" s="101" t="s">
        <v>17</v>
      </c>
      <c r="B39" s="102"/>
      <c r="C39" s="73">
        <f>C37+C38</f>
        <v>24</v>
      </c>
      <c r="D39" s="72">
        <f t="shared" ref="D39:V39" si="29">D37+D38</f>
        <v>6</v>
      </c>
      <c r="E39" s="72">
        <f t="shared" si="29"/>
        <v>816</v>
      </c>
      <c r="F39" s="20">
        <f t="shared" si="29"/>
        <v>204</v>
      </c>
      <c r="G39" s="73">
        <f t="shared" si="29"/>
        <v>26</v>
      </c>
      <c r="H39" s="72">
        <f t="shared" si="29"/>
        <v>6</v>
      </c>
      <c r="I39" s="72">
        <f t="shared" si="29"/>
        <v>884</v>
      </c>
      <c r="J39" s="20">
        <f t="shared" si="29"/>
        <v>204</v>
      </c>
      <c r="K39" s="73">
        <f t="shared" si="29"/>
        <v>26</v>
      </c>
      <c r="L39" s="72">
        <f t="shared" si="29"/>
        <v>6</v>
      </c>
      <c r="M39" s="72">
        <f t="shared" si="29"/>
        <v>884</v>
      </c>
      <c r="N39" s="20">
        <f t="shared" si="29"/>
        <v>204</v>
      </c>
      <c r="O39" s="73">
        <f t="shared" si="29"/>
        <v>24</v>
      </c>
      <c r="P39" s="72">
        <f t="shared" si="29"/>
        <v>6</v>
      </c>
      <c r="Q39" s="72">
        <f t="shared" si="29"/>
        <v>768</v>
      </c>
      <c r="R39" s="20">
        <f t="shared" si="29"/>
        <v>192</v>
      </c>
      <c r="S39" s="73">
        <f t="shared" si="29"/>
        <v>100</v>
      </c>
      <c r="T39" s="72">
        <f t="shared" si="29"/>
        <v>24</v>
      </c>
      <c r="U39" s="72">
        <f t="shared" si="29"/>
        <v>3352</v>
      </c>
      <c r="V39" s="20">
        <f t="shared" si="29"/>
        <v>804</v>
      </c>
      <c r="W39" s="21"/>
      <c r="X39" s="21"/>
    </row>
    <row r="40" spans="1:24" ht="15" customHeight="1" thickTop="1" thickBot="1" x14ac:dyDescent="0.25">
      <c r="A40" s="103"/>
      <c r="B40" s="104"/>
      <c r="C40" s="85">
        <f>C39+D39</f>
        <v>30</v>
      </c>
      <c r="D40" s="86"/>
      <c r="E40" s="83">
        <f>E39+F39</f>
        <v>1020</v>
      </c>
      <c r="F40" s="84"/>
      <c r="G40" s="85">
        <f>G39+H39</f>
        <v>32</v>
      </c>
      <c r="H40" s="86"/>
      <c r="I40" s="83">
        <f>I39+J39</f>
        <v>1088</v>
      </c>
      <c r="J40" s="84"/>
      <c r="K40" s="85">
        <f>K39+L39</f>
        <v>32</v>
      </c>
      <c r="L40" s="86"/>
      <c r="M40" s="83">
        <f>M39+N39</f>
        <v>1088</v>
      </c>
      <c r="N40" s="84"/>
      <c r="O40" s="85">
        <f>O39+P39</f>
        <v>30</v>
      </c>
      <c r="P40" s="86"/>
      <c r="Q40" s="83">
        <f>Q39+R39</f>
        <v>960</v>
      </c>
      <c r="R40" s="84"/>
      <c r="S40" s="85">
        <f>S39+T39</f>
        <v>124</v>
      </c>
      <c r="T40" s="86"/>
      <c r="U40" s="83">
        <f>U39+V39</f>
        <v>4156</v>
      </c>
      <c r="V40" s="84"/>
      <c r="W40" s="21"/>
      <c r="X40" s="21"/>
    </row>
    <row r="41" spans="1:24" ht="15" customHeight="1" thickTop="1" x14ac:dyDescent="0.2">
      <c r="A41" s="22"/>
      <c r="B41" s="47"/>
      <c r="C41" s="23"/>
      <c r="D41" s="23"/>
      <c r="E41" s="23"/>
      <c r="F41" s="23"/>
      <c r="G41" s="23"/>
      <c r="H41" s="23"/>
      <c r="I41" s="23"/>
      <c r="J41" s="48"/>
      <c r="K41" s="23"/>
      <c r="L41" s="23"/>
      <c r="M41" s="23"/>
      <c r="N41" s="23"/>
      <c r="O41" s="23"/>
      <c r="P41" s="23"/>
      <c r="Q41" s="23"/>
      <c r="R41" s="23"/>
      <c r="S41" s="23"/>
      <c r="T41" s="8"/>
      <c r="U41" s="23"/>
      <c r="V41" s="8"/>
      <c r="W41" s="8"/>
      <c r="X41" s="8"/>
    </row>
    <row r="42" spans="1:24" ht="33.950000000000003" customHeight="1" x14ac:dyDescent="0.2">
      <c r="B42" s="100" t="s">
        <v>43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4" ht="15" customHeight="1" x14ac:dyDescent="0.2">
      <c r="B43" s="47" t="s">
        <v>30</v>
      </c>
    </row>
    <row r="44" spans="1:24" ht="15" customHeight="1" x14ac:dyDescent="0.2">
      <c r="B44" s="47" t="s">
        <v>31</v>
      </c>
    </row>
    <row r="45" spans="1:24" ht="15" customHeight="1" x14ac:dyDescent="0.2">
      <c r="B45" s="48" t="s">
        <v>48</v>
      </c>
    </row>
    <row r="46" spans="1:24" ht="15" customHeight="1" x14ac:dyDescent="0.2"/>
  </sheetData>
  <mergeCells count="34">
    <mergeCell ref="A6:B6"/>
    <mergeCell ref="A22:B22"/>
    <mergeCell ref="A37:B37"/>
    <mergeCell ref="A38:B38"/>
    <mergeCell ref="I40:J40"/>
    <mergeCell ref="B42:V42"/>
    <mergeCell ref="G40:H40"/>
    <mergeCell ref="U40:V40"/>
    <mergeCell ref="A39:B40"/>
    <mergeCell ref="C40:D40"/>
    <mergeCell ref="E40:F40"/>
    <mergeCell ref="K40:L40"/>
    <mergeCell ref="M40:N40"/>
    <mergeCell ref="O40:P40"/>
    <mergeCell ref="A1:G1"/>
    <mergeCell ref="A2:G2"/>
    <mergeCell ref="A4:B5"/>
    <mergeCell ref="C4:F4"/>
    <mergeCell ref="G4:J4"/>
    <mergeCell ref="C5:D5"/>
    <mergeCell ref="E5:F5"/>
    <mergeCell ref="G5:H5"/>
    <mergeCell ref="I5:J5"/>
    <mergeCell ref="K4:N4"/>
    <mergeCell ref="O4:R4"/>
    <mergeCell ref="S4:V4"/>
    <mergeCell ref="Q40:R40"/>
    <mergeCell ref="S40:T40"/>
    <mergeCell ref="U5:V5"/>
    <mergeCell ref="O5:P5"/>
    <mergeCell ref="Q5:R5"/>
    <mergeCell ref="S5:T5"/>
    <mergeCell ref="K5:L5"/>
    <mergeCell ref="M5:N5"/>
  </mergeCells>
  <printOptions horizontalCentered="1" verticalCentered="1"/>
  <pageMargins left="0.2" right="0.2" top="0.2" bottom="0.2" header="0" footer="0"/>
  <pageSetup paperSize="9" scale="8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1</vt:lpstr>
      <vt:lpstr>'IV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Korisnik</cp:lastModifiedBy>
  <cp:lastPrinted>2020-05-27T07:32:44Z</cp:lastPrinted>
  <dcterms:created xsi:type="dcterms:W3CDTF">2004-05-24T11:14:11Z</dcterms:created>
  <dcterms:modified xsi:type="dcterms:W3CDTF">2020-08-13T10:57:51Z</dcterms:modified>
</cp:coreProperties>
</file>