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0" windowWidth="12120" windowHeight="8940" activeTab="3"/>
  </bookViews>
  <sheets>
    <sheet name="IV 1" sheetId="2" r:id="rId1"/>
    <sheet name="IV 2" sheetId="4" r:id="rId2"/>
    <sheet name="IV 3" sheetId="7" r:id="rId3"/>
    <sheet name="IV 4" sheetId="8" r:id="rId4"/>
    <sheet name="III 1" sheetId="6" r:id="rId5"/>
  </sheets>
  <definedNames>
    <definedName name="_xlnm.Print_Area" localSheetId="4">'III 1'!$A$1:$R$38</definedName>
    <definedName name="_xlnm.Print_Area" localSheetId="0">'IV 1'!$A$1:$V$44</definedName>
    <definedName name="_xlnm.Print_Area" localSheetId="1">'IV 2'!$A$1:$V$46</definedName>
    <definedName name="_xlnm.Print_Area" localSheetId="2">'IV 3'!$A$1:$V$41</definedName>
    <definedName name="_xlnm.Print_Area" localSheetId="3">'IV 4'!$A$1:$V$41</definedName>
  </definedNames>
  <calcPr calcId="162913" iterateDelta="0"/>
</workbook>
</file>

<file path=xl/calcChain.xml><?xml version="1.0" encoding="utf-8"?>
<calcChain xmlns="http://schemas.openxmlformats.org/spreadsheetml/2006/main">
  <c r="O33" i="8" l="1"/>
  <c r="K33" i="8"/>
  <c r="G33" i="8"/>
  <c r="G35" i="8" s="1"/>
  <c r="C33" i="8"/>
  <c r="T18" i="8"/>
  <c r="V18" i="8" s="1"/>
  <c r="S18" i="8"/>
  <c r="U18" i="8" s="1"/>
  <c r="Q18" i="8"/>
  <c r="M18" i="8"/>
  <c r="E18" i="8"/>
  <c r="S17" i="8"/>
  <c r="Q17" i="8"/>
  <c r="M17" i="8"/>
  <c r="I17" i="8"/>
  <c r="E17" i="8"/>
  <c r="S16" i="8"/>
  <c r="Q16" i="8"/>
  <c r="M16" i="8"/>
  <c r="I16" i="8"/>
  <c r="E16" i="8"/>
  <c r="T15" i="8"/>
  <c r="V15" i="8" s="1"/>
  <c r="S15" i="8"/>
  <c r="R15" i="8"/>
  <c r="Q15" i="8"/>
  <c r="N15" i="8"/>
  <c r="M15" i="8"/>
  <c r="J15" i="8"/>
  <c r="I15" i="8"/>
  <c r="F15" i="8"/>
  <c r="E15" i="8"/>
  <c r="O33" i="7"/>
  <c r="K33" i="7"/>
  <c r="G33" i="7"/>
  <c r="C33" i="7"/>
  <c r="T17" i="7"/>
  <c r="V17" i="7" s="1"/>
  <c r="S17" i="7"/>
  <c r="Q17" i="7"/>
  <c r="M17" i="7"/>
  <c r="E17" i="7"/>
  <c r="S16" i="7"/>
  <c r="Q16" i="7"/>
  <c r="M16" i="7"/>
  <c r="I16" i="7"/>
  <c r="E16" i="7"/>
  <c r="S15" i="7"/>
  <c r="Q15" i="7"/>
  <c r="M15" i="7"/>
  <c r="I15" i="7"/>
  <c r="E15" i="7"/>
  <c r="T14" i="7"/>
  <c r="V14" i="7" s="1"/>
  <c r="S14" i="7"/>
  <c r="R14" i="7"/>
  <c r="Q14" i="7"/>
  <c r="N14" i="7"/>
  <c r="M14" i="7"/>
  <c r="J14" i="7"/>
  <c r="I14" i="7"/>
  <c r="F14" i="7"/>
  <c r="E14" i="7"/>
  <c r="O38" i="4"/>
  <c r="K38" i="4"/>
  <c r="K40" i="4" s="1"/>
  <c r="G38" i="4"/>
  <c r="C38" i="4"/>
  <c r="T17" i="4"/>
  <c r="V17" i="4" s="1"/>
  <c r="S17" i="4"/>
  <c r="Q17" i="4"/>
  <c r="M17" i="4"/>
  <c r="E17" i="4"/>
  <c r="S16" i="4"/>
  <c r="Q16" i="4"/>
  <c r="M16" i="4"/>
  <c r="I16" i="4"/>
  <c r="E16" i="4"/>
  <c r="S15" i="4"/>
  <c r="Q15" i="4"/>
  <c r="M15" i="4"/>
  <c r="I15" i="4"/>
  <c r="E15" i="4"/>
  <c r="T14" i="4"/>
  <c r="V14" i="4" s="1"/>
  <c r="S14" i="4"/>
  <c r="R14" i="4"/>
  <c r="Q14" i="4"/>
  <c r="N14" i="4"/>
  <c r="M14" i="4"/>
  <c r="J14" i="4"/>
  <c r="I14" i="4"/>
  <c r="F14" i="4"/>
  <c r="E14" i="4"/>
  <c r="O36" i="2"/>
  <c r="K36" i="2"/>
  <c r="G36" i="2"/>
  <c r="C36" i="2"/>
  <c r="C38" i="2" s="1"/>
  <c r="K31" i="6"/>
  <c r="G31" i="6"/>
  <c r="C31" i="6"/>
  <c r="P18" i="6"/>
  <c r="R18" i="6" s="1"/>
  <c r="N18" i="6"/>
  <c r="M18" i="6"/>
  <c r="E18" i="6"/>
  <c r="Q18" i="6" s="1"/>
  <c r="M17" i="6"/>
  <c r="I17" i="6"/>
  <c r="E17" i="6"/>
  <c r="O16" i="6"/>
  <c r="M16" i="6"/>
  <c r="I16" i="6"/>
  <c r="E16" i="6"/>
  <c r="P15" i="6"/>
  <c r="O15" i="6"/>
  <c r="N15" i="6"/>
  <c r="M15" i="6"/>
  <c r="J15" i="6"/>
  <c r="I15" i="6"/>
  <c r="F15" i="6"/>
  <c r="E15" i="6"/>
  <c r="T17" i="2"/>
  <c r="V17" i="2" s="1"/>
  <c r="S17" i="2"/>
  <c r="U17" i="2" s="1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I11" i="6"/>
  <c r="I12" i="6"/>
  <c r="I13" i="6"/>
  <c r="I14" i="6"/>
  <c r="I11" i="8"/>
  <c r="I12" i="8"/>
  <c r="I13" i="8"/>
  <c r="I11" i="7"/>
  <c r="I12" i="7"/>
  <c r="I13" i="7"/>
  <c r="I11" i="4"/>
  <c r="I12" i="4"/>
  <c r="I13" i="4"/>
  <c r="I11" i="2"/>
  <c r="I12" i="2"/>
  <c r="I13" i="2"/>
  <c r="M10" i="6"/>
  <c r="M11" i="6"/>
  <c r="M12" i="6"/>
  <c r="M13" i="6"/>
  <c r="M14" i="6"/>
  <c r="Q11" i="8"/>
  <c r="Q12" i="8"/>
  <c r="Q13" i="8"/>
  <c r="Q14" i="8"/>
  <c r="M11" i="8"/>
  <c r="M12" i="8"/>
  <c r="M13" i="8"/>
  <c r="M14" i="8"/>
  <c r="I14" i="8"/>
  <c r="Q11" i="7"/>
  <c r="Q12" i="7"/>
  <c r="Q13" i="7"/>
  <c r="M11" i="7"/>
  <c r="M12" i="7"/>
  <c r="M13" i="7"/>
  <c r="Q11" i="4"/>
  <c r="Q12" i="4"/>
  <c r="Q13" i="4"/>
  <c r="M11" i="4"/>
  <c r="M12" i="4"/>
  <c r="M13" i="4"/>
  <c r="Q11" i="2"/>
  <c r="Q12" i="2"/>
  <c r="M11" i="2"/>
  <c r="M12" i="2"/>
  <c r="M13" i="2"/>
  <c r="P37" i="2"/>
  <c r="O37" i="2"/>
  <c r="L37" i="2"/>
  <c r="K37" i="2"/>
  <c r="H37" i="2"/>
  <c r="G37" i="2"/>
  <c r="D37" i="2"/>
  <c r="O8" i="6"/>
  <c r="P8" i="6"/>
  <c r="R8" i="6" s="1"/>
  <c r="E8" i="6"/>
  <c r="I8" i="6"/>
  <c r="M8" i="6"/>
  <c r="Q8" i="6"/>
  <c r="O9" i="6"/>
  <c r="P9" i="6"/>
  <c r="E9" i="6"/>
  <c r="I9" i="6"/>
  <c r="I31" i="6" s="1"/>
  <c r="M9" i="6"/>
  <c r="R9" i="6"/>
  <c r="O10" i="6"/>
  <c r="P10" i="6"/>
  <c r="R10" i="6" s="1"/>
  <c r="E10" i="6"/>
  <c r="I10" i="6"/>
  <c r="O11" i="6"/>
  <c r="Q11" i="6" s="1"/>
  <c r="P11" i="6"/>
  <c r="R11" i="6" s="1"/>
  <c r="F11" i="6"/>
  <c r="J11" i="6"/>
  <c r="N11" i="6"/>
  <c r="O12" i="6"/>
  <c r="Q12" i="6" s="1"/>
  <c r="P12" i="6"/>
  <c r="R12" i="6" s="1"/>
  <c r="E12" i="6"/>
  <c r="P13" i="6"/>
  <c r="R13" i="6" s="1"/>
  <c r="E13" i="6"/>
  <c r="O14" i="6"/>
  <c r="P14" i="6"/>
  <c r="E14" i="6"/>
  <c r="R14" i="6"/>
  <c r="O21" i="6"/>
  <c r="Q21" i="6" s="1"/>
  <c r="P21" i="6"/>
  <c r="R21" i="6" s="1"/>
  <c r="E21" i="6"/>
  <c r="I21" i="6"/>
  <c r="I32" i="6" s="1"/>
  <c r="M21" i="6"/>
  <c r="O22" i="6"/>
  <c r="P22" i="6"/>
  <c r="E22" i="6"/>
  <c r="I22" i="6"/>
  <c r="M22" i="6"/>
  <c r="R22" i="6"/>
  <c r="O23" i="6"/>
  <c r="Q23" i="6" s="1"/>
  <c r="P23" i="6"/>
  <c r="R23" i="6" s="1"/>
  <c r="E23" i="6"/>
  <c r="I23" i="6"/>
  <c r="M23" i="6"/>
  <c r="O24" i="6"/>
  <c r="P24" i="6"/>
  <c r="E24" i="6"/>
  <c r="I24" i="6"/>
  <c r="M24" i="6"/>
  <c r="R24" i="6"/>
  <c r="O25" i="6"/>
  <c r="P25" i="6"/>
  <c r="R25" i="6" s="1"/>
  <c r="E25" i="6"/>
  <c r="I25" i="6"/>
  <c r="M25" i="6"/>
  <c r="O26" i="6"/>
  <c r="P26" i="6"/>
  <c r="R26" i="6" s="1"/>
  <c r="M26" i="6"/>
  <c r="O27" i="6"/>
  <c r="Q27" i="6" s="1"/>
  <c r="P27" i="6"/>
  <c r="R27" i="6" s="1"/>
  <c r="M27" i="6"/>
  <c r="O28" i="6"/>
  <c r="P28" i="6"/>
  <c r="Q28" i="6"/>
  <c r="F28" i="6"/>
  <c r="J28" i="6"/>
  <c r="N28" i="6"/>
  <c r="R28" i="6"/>
  <c r="O29" i="6"/>
  <c r="P29" i="6"/>
  <c r="Q29" i="6"/>
  <c r="R29" i="6"/>
  <c r="O30" i="6"/>
  <c r="P30" i="6"/>
  <c r="Q30" i="6"/>
  <c r="R30" i="6"/>
  <c r="S21" i="8"/>
  <c r="T21" i="8"/>
  <c r="V21" i="8"/>
  <c r="S22" i="8"/>
  <c r="T22" i="8"/>
  <c r="V22" i="8" s="1"/>
  <c r="S23" i="8"/>
  <c r="T23" i="8"/>
  <c r="V23" i="8"/>
  <c r="S24" i="8"/>
  <c r="T24" i="8"/>
  <c r="V24" i="8" s="1"/>
  <c r="S25" i="8"/>
  <c r="U25" i="8" s="1"/>
  <c r="T25" i="8"/>
  <c r="S26" i="8"/>
  <c r="T26" i="8"/>
  <c r="V26" i="8" s="1"/>
  <c r="S27" i="8"/>
  <c r="T27" i="8"/>
  <c r="V27" i="8" s="1"/>
  <c r="S28" i="8"/>
  <c r="T28" i="8"/>
  <c r="V28" i="8" s="1"/>
  <c r="S29" i="8"/>
  <c r="T29" i="8"/>
  <c r="V29" i="8"/>
  <c r="S30" i="8"/>
  <c r="U30" i="8" s="1"/>
  <c r="T30" i="8"/>
  <c r="S31" i="8"/>
  <c r="U31" i="8" s="1"/>
  <c r="T31" i="8"/>
  <c r="V31" i="8" s="1"/>
  <c r="S32" i="8"/>
  <c r="U32" i="8" s="1"/>
  <c r="T32" i="8"/>
  <c r="V32" i="8" s="1"/>
  <c r="S20" i="7"/>
  <c r="T20" i="7"/>
  <c r="V20" i="7" s="1"/>
  <c r="S21" i="7"/>
  <c r="T21" i="7"/>
  <c r="V21" i="7" s="1"/>
  <c r="S22" i="7"/>
  <c r="S34" i="7" s="1"/>
  <c r="T22" i="7"/>
  <c r="S23" i="7"/>
  <c r="T23" i="7"/>
  <c r="S24" i="7"/>
  <c r="T24" i="7"/>
  <c r="S25" i="7"/>
  <c r="T25" i="7"/>
  <c r="S26" i="7"/>
  <c r="T26" i="7"/>
  <c r="S27" i="7"/>
  <c r="T27" i="7"/>
  <c r="V27" i="7"/>
  <c r="S28" i="7"/>
  <c r="T28" i="7"/>
  <c r="V28" i="7" s="1"/>
  <c r="S29" i="7"/>
  <c r="T29" i="7"/>
  <c r="V29" i="7" s="1"/>
  <c r="S30" i="7"/>
  <c r="T30" i="7"/>
  <c r="V30" i="7" s="1"/>
  <c r="S31" i="7"/>
  <c r="U31" i="7" s="1"/>
  <c r="T31" i="7"/>
  <c r="V31" i="7"/>
  <c r="S32" i="7"/>
  <c r="U32" i="7" s="1"/>
  <c r="T32" i="7"/>
  <c r="V32" i="7"/>
  <c r="S21" i="4"/>
  <c r="T21" i="4"/>
  <c r="V21" i="4" s="1"/>
  <c r="S22" i="4"/>
  <c r="T22" i="4"/>
  <c r="V22" i="4" s="1"/>
  <c r="U22" i="4"/>
  <c r="S23" i="4"/>
  <c r="T23" i="4"/>
  <c r="V23" i="4" s="1"/>
  <c r="S24" i="4"/>
  <c r="T24" i="4"/>
  <c r="S25" i="4"/>
  <c r="T25" i="4"/>
  <c r="S26" i="4"/>
  <c r="T26" i="4"/>
  <c r="S27" i="4"/>
  <c r="T27" i="4"/>
  <c r="S28" i="4"/>
  <c r="U28" i="4" s="1"/>
  <c r="T28" i="4"/>
  <c r="S29" i="4"/>
  <c r="T29" i="4"/>
  <c r="S30" i="4"/>
  <c r="T30" i="4"/>
  <c r="V30" i="4" s="1"/>
  <c r="S31" i="4"/>
  <c r="T31" i="4"/>
  <c r="V31" i="4" s="1"/>
  <c r="S32" i="4"/>
  <c r="T32" i="4"/>
  <c r="V32" i="4" s="1"/>
  <c r="S33" i="4"/>
  <c r="T33" i="4"/>
  <c r="V33" i="4"/>
  <c r="S34" i="4"/>
  <c r="T34" i="4"/>
  <c r="V34" i="4" s="1"/>
  <c r="S35" i="4"/>
  <c r="T35" i="4"/>
  <c r="U35" i="4"/>
  <c r="V35" i="4"/>
  <c r="S36" i="4"/>
  <c r="T36" i="4"/>
  <c r="U36" i="4"/>
  <c r="V36" i="4"/>
  <c r="S37" i="4"/>
  <c r="T37" i="4"/>
  <c r="U37" i="4"/>
  <c r="V37" i="4"/>
  <c r="T19" i="4"/>
  <c r="V19" i="4" s="1"/>
  <c r="T20" i="4"/>
  <c r="V20" i="4" s="1"/>
  <c r="S19" i="4"/>
  <c r="U19" i="4" s="1"/>
  <c r="S20" i="4"/>
  <c r="S39" i="4" s="1"/>
  <c r="S8" i="4"/>
  <c r="T8" i="4"/>
  <c r="V8" i="4"/>
  <c r="S9" i="4"/>
  <c r="S38" i="4" s="1"/>
  <c r="T9" i="4"/>
  <c r="V9" i="4" s="1"/>
  <c r="S10" i="4"/>
  <c r="T10" i="4"/>
  <c r="V10" i="4"/>
  <c r="S11" i="4"/>
  <c r="T11" i="4"/>
  <c r="U11" i="4"/>
  <c r="S12" i="4"/>
  <c r="T12" i="4"/>
  <c r="V12" i="4" s="1"/>
  <c r="T13" i="4"/>
  <c r="V13" i="4"/>
  <c r="C37" i="2"/>
  <c r="T19" i="2"/>
  <c r="V19" i="2" s="1"/>
  <c r="T20" i="2"/>
  <c r="V20" i="2" s="1"/>
  <c r="S19" i="2"/>
  <c r="S21" i="2"/>
  <c r="T21" i="2"/>
  <c r="E21" i="2"/>
  <c r="I21" i="2"/>
  <c r="U21" i="2" s="1"/>
  <c r="M21" i="2"/>
  <c r="Q21" i="2"/>
  <c r="F21" i="2"/>
  <c r="J21" i="2"/>
  <c r="N21" i="2"/>
  <c r="R21" i="2"/>
  <c r="S22" i="2"/>
  <c r="T22" i="2"/>
  <c r="E22" i="2"/>
  <c r="I22" i="2"/>
  <c r="M22" i="2"/>
  <c r="Q22" i="2"/>
  <c r="F22" i="2"/>
  <c r="J22" i="2"/>
  <c r="N22" i="2"/>
  <c r="R22" i="2"/>
  <c r="S23" i="2"/>
  <c r="T23" i="2"/>
  <c r="E23" i="2"/>
  <c r="I23" i="2"/>
  <c r="M23" i="2"/>
  <c r="Q23" i="2"/>
  <c r="U23" i="2"/>
  <c r="F23" i="2"/>
  <c r="J23" i="2"/>
  <c r="N23" i="2"/>
  <c r="R23" i="2"/>
  <c r="S24" i="2"/>
  <c r="T24" i="2"/>
  <c r="E24" i="2"/>
  <c r="I24" i="2"/>
  <c r="U24" i="2" s="1"/>
  <c r="M24" i="2"/>
  <c r="Q24" i="2"/>
  <c r="F24" i="2"/>
  <c r="J24" i="2"/>
  <c r="N24" i="2"/>
  <c r="R24" i="2"/>
  <c r="S25" i="2"/>
  <c r="U25" i="2" s="1"/>
  <c r="T25" i="2"/>
  <c r="E25" i="2"/>
  <c r="I25" i="2"/>
  <c r="M25" i="2"/>
  <c r="Q25" i="2"/>
  <c r="F25" i="2"/>
  <c r="J25" i="2"/>
  <c r="N25" i="2"/>
  <c r="R25" i="2"/>
  <c r="S26" i="2"/>
  <c r="T26" i="2"/>
  <c r="E26" i="2"/>
  <c r="I26" i="2"/>
  <c r="M26" i="2"/>
  <c r="Q26" i="2"/>
  <c r="F26" i="2"/>
  <c r="J26" i="2"/>
  <c r="N26" i="2"/>
  <c r="R26" i="2"/>
  <c r="S27" i="2"/>
  <c r="U27" i="2" s="1"/>
  <c r="T27" i="2"/>
  <c r="F27" i="2"/>
  <c r="J27" i="2"/>
  <c r="N27" i="2"/>
  <c r="R27" i="2"/>
  <c r="S28" i="2"/>
  <c r="T28" i="2"/>
  <c r="E28" i="2"/>
  <c r="I28" i="2"/>
  <c r="M28" i="2"/>
  <c r="Q28" i="2"/>
  <c r="F28" i="2"/>
  <c r="J28" i="2"/>
  <c r="N28" i="2"/>
  <c r="R28" i="2"/>
  <c r="S29" i="2"/>
  <c r="T29" i="2"/>
  <c r="E29" i="2"/>
  <c r="U29" i="2" s="1"/>
  <c r="I29" i="2"/>
  <c r="M29" i="2"/>
  <c r="Q29" i="2"/>
  <c r="V29" i="2"/>
  <c r="S30" i="2"/>
  <c r="T30" i="2"/>
  <c r="Q30" i="2"/>
  <c r="V30" i="2"/>
  <c r="S31" i="2"/>
  <c r="T31" i="2"/>
  <c r="E31" i="2"/>
  <c r="I31" i="2"/>
  <c r="M31" i="2"/>
  <c r="Q31" i="2"/>
  <c r="V31" i="2"/>
  <c r="S32" i="2"/>
  <c r="T32" i="2"/>
  <c r="V32" i="2" s="1"/>
  <c r="E32" i="2"/>
  <c r="I32" i="2"/>
  <c r="M32" i="2"/>
  <c r="Q32" i="2"/>
  <c r="S33" i="2"/>
  <c r="T33" i="2"/>
  <c r="E33" i="2"/>
  <c r="I33" i="2"/>
  <c r="M33" i="2"/>
  <c r="Q33" i="2"/>
  <c r="V33" i="2"/>
  <c r="S34" i="2"/>
  <c r="T34" i="2"/>
  <c r="U34" i="2"/>
  <c r="V34" i="2"/>
  <c r="S35" i="2"/>
  <c r="T35" i="2"/>
  <c r="U35" i="2"/>
  <c r="V35" i="2"/>
  <c r="S8" i="2"/>
  <c r="T8" i="2"/>
  <c r="V8" i="2" s="1"/>
  <c r="E8" i="2"/>
  <c r="I8" i="2"/>
  <c r="I36" i="2" s="1"/>
  <c r="M8" i="2"/>
  <c r="Q8" i="2"/>
  <c r="S9" i="2"/>
  <c r="T9" i="2"/>
  <c r="V9" i="2" s="1"/>
  <c r="E9" i="2"/>
  <c r="I9" i="2"/>
  <c r="M9" i="2"/>
  <c r="Q9" i="2"/>
  <c r="S10" i="2"/>
  <c r="T10" i="2"/>
  <c r="V10" i="2" s="1"/>
  <c r="E10" i="2"/>
  <c r="I10" i="2"/>
  <c r="M10" i="2"/>
  <c r="Q10" i="2"/>
  <c r="S11" i="2"/>
  <c r="U11" i="2" s="1"/>
  <c r="T11" i="2"/>
  <c r="F11" i="2"/>
  <c r="J11" i="2"/>
  <c r="V11" i="2" s="1"/>
  <c r="N11" i="2"/>
  <c r="R11" i="2"/>
  <c r="S12" i="2"/>
  <c r="T12" i="2"/>
  <c r="V12" i="2" s="1"/>
  <c r="E12" i="2"/>
  <c r="T13" i="2"/>
  <c r="V13" i="2" s="1"/>
  <c r="E13" i="2"/>
  <c r="U13" i="2" s="1"/>
  <c r="Q13" i="2"/>
  <c r="N22" i="6"/>
  <c r="J22" i="6"/>
  <c r="F22" i="6"/>
  <c r="N21" i="6"/>
  <c r="J21" i="6"/>
  <c r="F21" i="6"/>
  <c r="N12" i="6"/>
  <c r="J12" i="6"/>
  <c r="F12" i="6"/>
  <c r="E11" i="6"/>
  <c r="N10" i="6"/>
  <c r="J10" i="6"/>
  <c r="F10" i="6"/>
  <c r="N9" i="6"/>
  <c r="J9" i="6"/>
  <c r="F9" i="6"/>
  <c r="O7" i="6"/>
  <c r="O31" i="6" s="1"/>
  <c r="E7" i="6"/>
  <c r="E31" i="6" s="1"/>
  <c r="I7" i="6"/>
  <c r="M7" i="6"/>
  <c r="O20" i="6"/>
  <c r="O32" i="6" s="1"/>
  <c r="E20" i="6"/>
  <c r="I20" i="6"/>
  <c r="M20" i="6"/>
  <c r="Q20" i="6"/>
  <c r="P7" i="6"/>
  <c r="R7" i="6"/>
  <c r="P20" i="6"/>
  <c r="R20" i="6" s="1"/>
  <c r="P31" i="6"/>
  <c r="M28" i="6"/>
  <c r="M30" i="6"/>
  <c r="M32" i="6"/>
  <c r="N7" i="6"/>
  <c r="N8" i="6"/>
  <c r="N20" i="6"/>
  <c r="N23" i="6"/>
  <c r="N24" i="6"/>
  <c r="N25" i="6"/>
  <c r="N30" i="6"/>
  <c r="K32" i="6"/>
  <c r="K33" i="6" s="1"/>
  <c r="L31" i="6"/>
  <c r="L32" i="6"/>
  <c r="I28" i="6"/>
  <c r="I30" i="6"/>
  <c r="J7" i="6"/>
  <c r="J8" i="6"/>
  <c r="J31" i="6" s="1"/>
  <c r="J20" i="6"/>
  <c r="J23" i="6"/>
  <c r="J24" i="6"/>
  <c r="J25" i="6"/>
  <c r="J30" i="6"/>
  <c r="G32" i="6"/>
  <c r="H31" i="6"/>
  <c r="H32" i="6"/>
  <c r="H33" i="6"/>
  <c r="E28" i="6"/>
  <c r="E30" i="6"/>
  <c r="F7" i="6"/>
  <c r="F8" i="6"/>
  <c r="F20" i="6"/>
  <c r="F23" i="6"/>
  <c r="F24" i="6"/>
  <c r="F25" i="6"/>
  <c r="F30" i="6"/>
  <c r="C32" i="6"/>
  <c r="D31" i="6"/>
  <c r="D32" i="6"/>
  <c r="S20" i="2"/>
  <c r="E20" i="2"/>
  <c r="I20" i="2"/>
  <c r="M20" i="2"/>
  <c r="Q20" i="2"/>
  <c r="R20" i="2"/>
  <c r="N20" i="2"/>
  <c r="J20" i="2"/>
  <c r="F20" i="2"/>
  <c r="E11" i="2"/>
  <c r="R12" i="2"/>
  <c r="N12" i="2"/>
  <c r="J12" i="2"/>
  <c r="F12" i="2"/>
  <c r="R10" i="2"/>
  <c r="N10" i="2"/>
  <c r="J10" i="2"/>
  <c r="F10" i="2"/>
  <c r="R9" i="2"/>
  <c r="N9" i="2"/>
  <c r="J9" i="2"/>
  <c r="F9" i="2"/>
  <c r="R13" i="2"/>
  <c r="N13" i="2"/>
  <c r="J13" i="2"/>
  <c r="F13" i="2"/>
  <c r="Q27" i="2"/>
  <c r="M27" i="2"/>
  <c r="I27" i="2"/>
  <c r="E27" i="2"/>
  <c r="R29" i="2"/>
  <c r="R31" i="2"/>
  <c r="R33" i="2"/>
  <c r="R32" i="2"/>
  <c r="R35" i="2"/>
  <c r="Q35" i="2"/>
  <c r="N29" i="2"/>
  <c r="N31" i="2"/>
  <c r="N33" i="2"/>
  <c r="N32" i="2"/>
  <c r="N35" i="2"/>
  <c r="M35" i="2"/>
  <c r="J29" i="2"/>
  <c r="J31" i="2"/>
  <c r="J33" i="2"/>
  <c r="J32" i="2"/>
  <c r="J35" i="2"/>
  <c r="I35" i="2"/>
  <c r="F29" i="2"/>
  <c r="F31" i="2"/>
  <c r="F33" i="2"/>
  <c r="F32" i="2"/>
  <c r="F35" i="2"/>
  <c r="E35" i="2"/>
  <c r="F8" i="2"/>
  <c r="J8" i="2"/>
  <c r="N8" i="2"/>
  <c r="R8" i="2"/>
  <c r="T7" i="2"/>
  <c r="V7" i="2" s="1"/>
  <c r="F7" i="2"/>
  <c r="J7" i="2"/>
  <c r="N7" i="2"/>
  <c r="R7" i="2"/>
  <c r="R36" i="2" s="1"/>
  <c r="S7" i="2"/>
  <c r="S36" i="2" s="1"/>
  <c r="E7" i="2"/>
  <c r="E36" i="2" s="1"/>
  <c r="I7" i="2"/>
  <c r="M7" i="2"/>
  <c r="Q7" i="2"/>
  <c r="Q36" i="2" s="1"/>
  <c r="O38" i="2"/>
  <c r="P36" i="2"/>
  <c r="K38" i="2"/>
  <c r="L36" i="2"/>
  <c r="L38" i="2" s="1"/>
  <c r="G38" i="2"/>
  <c r="H36" i="2"/>
  <c r="F36" i="2"/>
  <c r="D36" i="2"/>
  <c r="D38" i="2" s="1"/>
  <c r="Q32" i="4"/>
  <c r="U32" i="4" s="1"/>
  <c r="F7" i="4"/>
  <c r="F8" i="4"/>
  <c r="F9" i="4"/>
  <c r="F10" i="4"/>
  <c r="F11" i="4"/>
  <c r="F12" i="4"/>
  <c r="F13" i="4"/>
  <c r="E7" i="4"/>
  <c r="E38" i="4" s="1"/>
  <c r="E8" i="4"/>
  <c r="E9" i="4"/>
  <c r="E10" i="4"/>
  <c r="E11" i="4"/>
  <c r="E12" i="4"/>
  <c r="U12" i="4" s="1"/>
  <c r="E13" i="4"/>
  <c r="D38" i="4"/>
  <c r="M30" i="4"/>
  <c r="M31" i="4"/>
  <c r="M33" i="4"/>
  <c r="M34" i="4"/>
  <c r="M35" i="4"/>
  <c r="M36" i="4"/>
  <c r="N30" i="4"/>
  <c r="N31" i="4"/>
  <c r="N33" i="4"/>
  <c r="N34" i="4"/>
  <c r="N35" i="4"/>
  <c r="N36" i="4"/>
  <c r="R35" i="4"/>
  <c r="R30" i="4"/>
  <c r="R31" i="4"/>
  <c r="R33" i="4"/>
  <c r="R34" i="4"/>
  <c r="R13" i="4"/>
  <c r="N13" i="4"/>
  <c r="J13" i="4"/>
  <c r="R12" i="4"/>
  <c r="N12" i="4"/>
  <c r="J12" i="4"/>
  <c r="J11" i="4"/>
  <c r="N11" i="4"/>
  <c r="R11" i="4"/>
  <c r="I10" i="4"/>
  <c r="M10" i="4"/>
  <c r="Q10" i="4"/>
  <c r="R10" i="4"/>
  <c r="N10" i="4"/>
  <c r="J10" i="4"/>
  <c r="I9" i="4"/>
  <c r="M9" i="4"/>
  <c r="Q9" i="4"/>
  <c r="R9" i="4"/>
  <c r="N9" i="4"/>
  <c r="J9" i="4"/>
  <c r="J38" i="4" s="1"/>
  <c r="I8" i="4"/>
  <c r="M8" i="4"/>
  <c r="Q8" i="4"/>
  <c r="R8" i="4"/>
  <c r="N8" i="4"/>
  <c r="J8" i="4"/>
  <c r="T7" i="4"/>
  <c r="V7" i="4"/>
  <c r="S7" i="4"/>
  <c r="I7" i="4"/>
  <c r="I38" i="4" s="1"/>
  <c r="M7" i="4"/>
  <c r="M38" i="4" s="1"/>
  <c r="Q7" i="4"/>
  <c r="Q38" i="4" s="1"/>
  <c r="R7" i="4"/>
  <c r="N7" i="4"/>
  <c r="J7" i="4"/>
  <c r="E31" i="4"/>
  <c r="I31" i="4"/>
  <c r="Q31" i="4"/>
  <c r="J31" i="4"/>
  <c r="F31" i="4"/>
  <c r="E33" i="4"/>
  <c r="I33" i="4"/>
  <c r="Q33" i="4"/>
  <c r="J33" i="4"/>
  <c r="F33" i="4"/>
  <c r="E30" i="4"/>
  <c r="I30" i="4"/>
  <c r="Q30" i="4"/>
  <c r="J30" i="4"/>
  <c r="F30" i="4"/>
  <c r="E21" i="4"/>
  <c r="I21" i="4"/>
  <c r="M21" i="4"/>
  <c r="Q21" i="4"/>
  <c r="R21" i="4"/>
  <c r="N21" i="4"/>
  <c r="J21" i="4"/>
  <c r="F21" i="4"/>
  <c r="E20" i="4"/>
  <c r="I20" i="4"/>
  <c r="M20" i="4"/>
  <c r="Q20" i="4"/>
  <c r="I23" i="4"/>
  <c r="E23" i="4"/>
  <c r="M23" i="4"/>
  <c r="Q23" i="4"/>
  <c r="I24" i="4"/>
  <c r="E24" i="4"/>
  <c r="M24" i="4"/>
  <c r="Q24" i="4"/>
  <c r="I25" i="4"/>
  <c r="M25" i="4"/>
  <c r="E25" i="4"/>
  <c r="Q25" i="4"/>
  <c r="I26" i="4"/>
  <c r="E26" i="4"/>
  <c r="M26" i="4"/>
  <c r="Q26" i="4"/>
  <c r="M27" i="4"/>
  <c r="Q27" i="4"/>
  <c r="E27" i="4"/>
  <c r="I27" i="4"/>
  <c r="M29" i="4"/>
  <c r="Q29" i="4"/>
  <c r="E29" i="4"/>
  <c r="I29" i="4"/>
  <c r="Q34" i="4"/>
  <c r="E34" i="4"/>
  <c r="U34" i="4" s="1"/>
  <c r="I34" i="4"/>
  <c r="J24" i="4"/>
  <c r="F24" i="4"/>
  <c r="N24" i="4"/>
  <c r="R24" i="4"/>
  <c r="J25" i="4"/>
  <c r="N25" i="4"/>
  <c r="F25" i="4"/>
  <c r="V25" i="4" s="1"/>
  <c r="R25" i="4"/>
  <c r="J26" i="4"/>
  <c r="F26" i="4"/>
  <c r="N26" i="4"/>
  <c r="R26" i="4"/>
  <c r="N27" i="4"/>
  <c r="R27" i="4"/>
  <c r="F27" i="4"/>
  <c r="V27" i="4" s="1"/>
  <c r="J27" i="4"/>
  <c r="N28" i="4"/>
  <c r="F28" i="4"/>
  <c r="J28" i="4"/>
  <c r="R28" i="4"/>
  <c r="N29" i="4"/>
  <c r="R29" i="4"/>
  <c r="F29" i="4"/>
  <c r="V29" i="4" s="1"/>
  <c r="J29" i="4"/>
  <c r="T39" i="4"/>
  <c r="Q28" i="4"/>
  <c r="Q37" i="4"/>
  <c r="R20" i="4"/>
  <c r="R23" i="4"/>
  <c r="R37" i="4"/>
  <c r="O39" i="4"/>
  <c r="O40" i="4"/>
  <c r="P38" i="4"/>
  <c r="P39" i="4"/>
  <c r="M28" i="4"/>
  <c r="M37" i="4"/>
  <c r="N38" i="4"/>
  <c r="N20" i="4"/>
  <c r="N23" i="4"/>
  <c r="N37" i="4"/>
  <c r="N39" i="4"/>
  <c r="K39" i="4"/>
  <c r="L38" i="4"/>
  <c r="L39" i="4"/>
  <c r="I28" i="4"/>
  <c r="I37" i="4"/>
  <c r="J20" i="4"/>
  <c r="J23" i="4"/>
  <c r="J34" i="4"/>
  <c r="J37" i="4"/>
  <c r="G39" i="4"/>
  <c r="G40" i="4" s="1"/>
  <c r="H38" i="4"/>
  <c r="H39" i="4"/>
  <c r="E28" i="4"/>
  <c r="E37" i="4"/>
  <c r="F20" i="4"/>
  <c r="F23" i="4"/>
  <c r="F34" i="4"/>
  <c r="F37" i="4"/>
  <c r="C39" i="4"/>
  <c r="D39" i="4"/>
  <c r="D40" i="4" s="1"/>
  <c r="F7" i="7"/>
  <c r="F8" i="7"/>
  <c r="F9" i="7"/>
  <c r="F10" i="7"/>
  <c r="F11" i="7"/>
  <c r="F12" i="7"/>
  <c r="F13" i="7"/>
  <c r="E7" i="7"/>
  <c r="E8" i="7"/>
  <c r="E9" i="7"/>
  <c r="E33" i="7" s="1"/>
  <c r="E10" i="7"/>
  <c r="E11" i="7"/>
  <c r="E12" i="7"/>
  <c r="E13" i="7"/>
  <c r="U13" i="7" s="1"/>
  <c r="D33" i="7"/>
  <c r="E21" i="7"/>
  <c r="U21" i="7" s="1"/>
  <c r="Q28" i="7"/>
  <c r="U28" i="7" s="1"/>
  <c r="T7" i="7"/>
  <c r="V7" i="7" s="1"/>
  <c r="T8" i="7"/>
  <c r="V8" i="7" s="1"/>
  <c r="T9" i="7"/>
  <c r="V9" i="7" s="1"/>
  <c r="T10" i="7"/>
  <c r="V10" i="7" s="1"/>
  <c r="T11" i="7"/>
  <c r="J11" i="7"/>
  <c r="N11" i="7"/>
  <c r="R11" i="7"/>
  <c r="T12" i="7"/>
  <c r="V12" i="7" s="1"/>
  <c r="T13" i="7"/>
  <c r="V13" i="7" s="1"/>
  <c r="S7" i="7"/>
  <c r="S33" i="7" s="1"/>
  <c r="I7" i="7"/>
  <c r="I33" i="7" s="1"/>
  <c r="M7" i="7"/>
  <c r="M33" i="7" s="1"/>
  <c r="Q7" i="7"/>
  <c r="Q33" i="7" s="1"/>
  <c r="S8" i="7"/>
  <c r="I8" i="7"/>
  <c r="M8" i="7"/>
  <c r="Q8" i="7"/>
  <c r="S9" i="7"/>
  <c r="I9" i="7"/>
  <c r="U9" i="7" s="1"/>
  <c r="M9" i="7"/>
  <c r="Q9" i="7"/>
  <c r="S10" i="7"/>
  <c r="I10" i="7"/>
  <c r="M10" i="7"/>
  <c r="Q10" i="7"/>
  <c r="S11" i="7"/>
  <c r="U11" i="7" s="1"/>
  <c r="S12" i="7"/>
  <c r="U12" i="7" s="1"/>
  <c r="R7" i="7"/>
  <c r="R33" i="7" s="1"/>
  <c r="R8" i="7"/>
  <c r="R9" i="7"/>
  <c r="R10" i="7"/>
  <c r="R12" i="7"/>
  <c r="R13" i="7"/>
  <c r="P33" i="7"/>
  <c r="N7" i="7"/>
  <c r="N8" i="7"/>
  <c r="N9" i="7"/>
  <c r="N10" i="7"/>
  <c r="N12" i="7"/>
  <c r="N13" i="7"/>
  <c r="L33" i="7"/>
  <c r="J7" i="7"/>
  <c r="J8" i="7"/>
  <c r="J9" i="7"/>
  <c r="J10" i="7"/>
  <c r="J12" i="7"/>
  <c r="J13" i="7"/>
  <c r="H33" i="7"/>
  <c r="E29" i="7"/>
  <c r="I29" i="7"/>
  <c r="M29" i="7"/>
  <c r="Q29" i="7"/>
  <c r="R29" i="7"/>
  <c r="N29" i="7"/>
  <c r="J29" i="7"/>
  <c r="F29" i="7"/>
  <c r="E20" i="7"/>
  <c r="I20" i="7"/>
  <c r="M20" i="7"/>
  <c r="Q20" i="7"/>
  <c r="Q34" i="7" s="1"/>
  <c r="R20" i="7"/>
  <c r="N20" i="7"/>
  <c r="J20" i="7"/>
  <c r="F20" i="7"/>
  <c r="S19" i="7"/>
  <c r="E19" i="7"/>
  <c r="I19" i="7"/>
  <c r="U19" i="7" s="1"/>
  <c r="M19" i="7"/>
  <c r="Q19" i="7"/>
  <c r="I22" i="7"/>
  <c r="E22" i="7"/>
  <c r="M22" i="7"/>
  <c r="Q22" i="7"/>
  <c r="I23" i="7"/>
  <c r="E23" i="7"/>
  <c r="M23" i="7"/>
  <c r="Q23" i="7"/>
  <c r="I24" i="7"/>
  <c r="M24" i="7"/>
  <c r="E24" i="7"/>
  <c r="Q24" i="7"/>
  <c r="M25" i="7"/>
  <c r="Q25" i="7"/>
  <c r="E25" i="7"/>
  <c r="I25" i="7"/>
  <c r="M26" i="7"/>
  <c r="Q26" i="7"/>
  <c r="E26" i="7"/>
  <c r="I26" i="7"/>
  <c r="Q27" i="7"/>
  <c r="E27" i="7"/>
  <c r="I27" i="7"/>
  <c r="M27" i="7"/>
  <c r="Q30" i="7"/>
  <c r="E30" i="7"/>
  <c r="I30" i="7"/>
  <c r="M30" i="7"/>
  <c r="T19" i="7"/>
  <c r="V19" i="7"/>
  <c r="J22" i="7"/>
  <c r="F22" i="7"/>
  <c r="N22" i="7"/>
  <c r="R22" i="7"/>
  <c r="J23" i="7"/>
  <c r="F23" i="7"/>
  <c r="N23" i="7"/>
  <c r="R23" i="7"/>
  <c r="J24" i="7"/>
  <c r="N24" i="7"/>
  <c r="F24" i="7"/>
  <c r="R24" i="7"/>
  <c r="N25" i="7"/>
  <c r="R25" i="7"/>
  <c r="F25" i="7"/>
  <c r="J25" i="7"/>
  <c r="N26" i="7"/>
  <c r="F26" i="7"/>
  <c r="J26" i="7"/>
  <c r="R26" i="7"/>
  <c r="N30" i="7"/>
  <c r="R30" i="7"/>
  <c r="T34" i="7"/>
  <c r="Q32" i="7"/>
  <c r="R19" i="7"/>
  <c r="R27" i="7"/>
  <c r="R32" i="7"/>
  <c r="O34" i="7"/>
  <c r="P34" i="7"/>
  <c r="P35" i="7" s="1"/>
  <c r="M32" i="7"/>
  <c r="M34" i="7" s="1"/>
  <c r="N19" i="7"/>
  <c r="N27" i="7"/>
  <c r="N32" i="7"/>
  <c r="K34" i="7"/>
  <c r="L34" i="7"/>
  <c r="L35" i="7" s="1"/>
  <c r="I32" i="7"/>
  <c r="I34" i="7"/>
  <c r="J19" i="7"/>
  <c r="J27" i="7"/>
  <c r="J30" i="7"/>
  <c r="J32" i="7"/>
  <c r="G34" i="7"/>
  <c r="G35" i="7" s="1"/>
  <c r="H34" i="7"/>
  <c r="E32" i="7"/>
  <c r="F19" i="7"/>
  <c r="F27" i="7"/>
  <c r="F30" i="7"/>
  <c r="F32" i="7"/>
  <c r="C34" i="7"/>
  <c r="D34" i="7"/>
  <c r="D35" i="7" s="1"/>
  <c r="Q27" i="8"/>
  <c r="J22" i="8"/>
  <c r="F22" i="8"/>
  <c r="N22" i="8"/>
  <c r="R22" i="8"/>
  <c r="E22" i="8"/>
  <c r="I22" i="8"/>
  <c r="M22" i="8"/>
  <c r="Q22" i="8"/>
  <c r="E21" i="8"/>
  <c r="I21" i="8"/>
  <c r="M21" i="8"/>
  <c r="M34" i="8" s="1"/>
  <c r="Q21" i="8"/>
  <c r="R21" i="8"/>
  <c r="N21" i="8"/>
  <c r="J21" i="8"/>
  <c r="F21" i="8"/>
  <c r="E28" i="8"/>
  <c r="I28" i="8"/>
  <c r="M28" i="8"/>
  <c r="Q28" i="8"/>
  <c r="R28" i="8"/>
  <c r="N28" i="8"/>
  <c r="J28" i="8"/>
  <c r="F28" i="8"/>
  <c r="T12" i="8"/>
  <c r="V12" i="8" s="1"/>
  <c r="S12" i="8"/>
  <c r="E12" i="8"/>
  <c r="R12" i="8"/>
  <c r="N12" i="8"/>
  <c r="J12" i="8"/>
  <c r="F12" i="8"/>
  <c r="T11" i="8"/>
  <c r="F11" i="8"/>
  <c r="J11" i="8"/>
  <c r="N11" i="8"/>
  <c r="R11" i="8"/>
  <c r="S11" i="8"/>
  <c r="U11" i="8" s="1"/>
  <c r="E11" i="8"/>
  <c r="T10" i="8"/>
  <c r="V10" i="8" s="1"/>
  <c r="S10" i="8"/>
  <c r="E10" i="8"/>
  <c r="I10" i="8"/>
  <c r="M10" i="8"/>
  <c r="Q10" i="8"/>
  <c r="R10" i="8"/>
  <c r="N10" i="8"/>
  <c r="J10" i="8"/>
  <c r="F10" i="8"/>
  <c r="T9" i="8"/>
  <c r="V9" i="8" s="1"/>
  <c r="S9" i="8"/>
  <c r="E9" i="8"/>
  <c r="I9" i="8"/>
  <c r="M9" i="8"/>
  <c r="Q9" i="8"/>
  <c r="R9" i="8"/>
  <c r="N9" i="8"/>
  <c r="J9" i="8"/>
  <c r="F9" i="8"/>
  <c r="Q8" i="8"/>
  <c r="Q33" i="8" s="1"/>
  <c r="T14" i="8"/>
  <c r="V14" i="8" s="1"/>
  <c r="S14" i="8"/>
  <c r="E14" i="8"/>
  <c r="U14" i="8"/>
  <c r="R14" i="8"/>
  <c r="N14" i="8"/>
  <c r="J14" i="8"/>
  <c r="F14" i="8"/>
  <c r="S7" i="8"/>
  <c r="S33" i="8" s="1"/>
  <c r="E7" i="8"/>
  <c r="E33" i="8" s="1"/>
  <c r="I7" i="8"/>
  <c r="U7" i="8" s="1"/>
  <c r="M7" i="8"/>
  <c r="M33" i="8" s="1"/>
  <c r="Q7" i="8"/>
  <c r="S8" i="8"/>
  <c r="E8" i="8"/>
  <c r="I8" i="8"/>
  <c r="M8" i="8"/>
  <c r="E13" i="8"/>
  <c r="S20" i="8"/>
  <c r="U20" i="8" s="1"/>
  <c r="E20" i="8"/>
  <c r="I20" i="8"/>
  <c r="M20" i="8"/>
  <c r="Q20" i="8"/>
  <c r="Q34" i="8" s="1"/>
  <c r="E23" i="8"/>
  <c r="I23" i="8"/>
  <c r="M23" i="8"/>
  <c r="Q23" i="8"/>
  <c r="I24" i="8"/>
  <c r="M24" i="8"/>
  <c r="E24" i="8"/>
  <c r="Q24" i="8"/>
  <c r="M26" i="8"/>
  <c r="Q26" i="8"/>
  <c r="E26" i="8"/>
  <c r="I26" i="8"/>
  <c r="Q29" i="8"/>
  <c r="E29" i="8"/>
  <c r="I29" i="8"/>
  <c r="M29" i="8"/>
  <c r="T7" i="8"/>
  <c r="V7" i="8" s="1"/>
  <c r="T8" i="8"/>
  <c r="V8" i="8" s="1"/>
  <c r="T13" i="8"/>
  <c r="V13" i="8" s="1"/>
  <c r="T20" i="8"/>
  <c r="V20" i="8" s="1"/>
  <c r="J23" i="8"/>
  <c r="F23" i="8"/>
  <c r="N23" i="8"/>
  <c r="R23" i="8"/>
  <c r="J24" i="8"/>
  <c r="F24" i="8"/>
  <c r="N24" i="8"/>
  <c r="R24" i="8"/>
  <c r="J25" i="8"/>
  <c r="N25" i="8"/>
  <c r="F25" i="8"/>
  <c r="R25" i="8"/>
  <c r="R26" i="8"/>
  <c r="F26" i="8"/>
  <c r="J26" i="8"/>
  <c r="N26" i="8"/>
  <c r="R29" i="8"/>
  <c r="F30" i="8"/>
  <c r="J30" i="8"/>
  <c r="N30" i="8"/>
  <c r="R30" i="8"/>
  <c r="Q25" i="8"/>
  <c r="Q30" i="8"/>
  <c r="Q32" i="8"/>
  <c r="R7" i="8"/>
  <c r="R8" i="8"/>
  <c r="R13" i="8"/>
  <c r="R20" i="8"/>
  <c r="R32" i="8"/>
  <c r="R34" i="8"/>
  <c r="O34" i="8"/>
  <c r="P33" i="8"/>
  <c r="P34" i="8"/>
  <c r="M25" i="8"/>
  <c r="M30" i="8"/>
  <c r="M32" i="8"/>
  <c r="N7" i="8"/>
  <c r="N8" i="8"/>
  <c r="N13" i="8"/>
  <c r="N20" i="8"/>
  <c r="N29" i="8"/>
  <c r="N32" i="8"/>
  <c r="K34" i="8"/>
  <c r="L33" i="8"/>
  <c r="L34" i="8"/>
  <c r="I25" i="8"/>
  <c r="I30" i="8"/>
  <c r="I32" i="8"/>
  <c r="J7" i="8"/>
  <c r="J8" i="8"/>
  <c r="J13" i="8"/>
  <c r="J20" i="8"/>
  <c r="J29" i="8"/>
  <c r="J32" i="8"/>
  <c r="G34" i="8"/>
  <c r="H33" i="8"/>
  <c r="H34" i="8"/>
  <c r="E25" i="8"/>
  <c r="E30" i="8"/>
  <c r="E32" i="8"/>
  <c r="F7" i="8"/>
  <c r="F8" i="8"/>
  <c r="F13" i="8"/>
  <c r="F20" i="8"/>
  <c r="F29" i="8"/>
  <c r="F32" i="8"/>
  <c r="C34" i="8"/>
  <c r="D33" i="8"/>
  <c r="D35" i="8" s="1"/>
  <c r="D34" i="8"/>
  <c r="U15" i="7" l="1"/>
  <c r="L35" i="8"/>
  <c r="U24" i="8"/>
  <c r="N33" i="7"/>
  <c r="T38" i="4"/>
  <c r="T40" i="4" s="1"/>
  <c r="H38" i="2"/>
  <c r="G39" i="2" s="1"/>
  <c r="R32" i="6"/>
  <c r="U12" i="2"/>
  <c r="Q13" i="6"/>
  <c r="U15" i="4"/>
  <c r="U17" i="7"/>
  <c r="I33" i="8"/>
  <c r="S34" i="8"/>
  <c r="S35" i="8" s="1"/>
  <c r="V30" i="8"/>
  <c r="I34" i="8"/>
  <c r="T33" i="7"/>
  <c r="U7" i="7"/>
  <c r="I39" i="4"/>
  <c r="E37" i="2"/>
  <c r="C33" i="6"/>
  <c r="J32" i="6"/>
  <c r="J33" i="6" s="1"/>
  <c r="I34" i="6" s="1"/>
  <c r="N31" i="6"/>
  <c r="U28" i="2"/>
  <c r="Q25" i="6"/>
  <c r="Q10" i="6"/>
  <c r="Q17" i="6"/>
  <c r="M31" i="6"/>
  <c r="M33" i="6" s="1"/>
  <c r="M34" i="6" s="1"/>
  <c r="M36" i="2"/>
  <c r="M38" i="2" s="1"/>
  <c r="U16" i="4"/>
  <c r="U17" i="4"/>
  <c r="M37" i="2"/>
  <c r="U16" i="2"/>
  <c r="U17" i="8"/>
  <c r="U26" i="8"/>
  <c r="U12" i="8"/>
  <c r="M39" i="4"/>
  <c r="M40" i="4" s="1"/>
  <c r="M41" i="4" s="1"/>
  <c r="P38" i="2"/>
  <c r="N32" i="6"/>
  <c r="N33" i="6" s="1"/>
  <c r="Q7" i="6"/>
  <c r="U22" i="2"/>
  <c r="U16" i="7"/>
  <c r="F34" i="8"/>
  <c r="U27" i="8"/>
  <c r="J34" i="7"/>
  <c r="V11" i="7"/>
  <c r="C40" i="4"/>
  <c r="P40" i="4"/>
  <c r="O41" i="4" s="1"/>
  <c r="R38" i="4"/>
  <c r="U13" i="4"/>
  <c r="T36" i="2"/>
  <c r="E38" i="2"/>
  <c r="J36" i="2"/>
  <c r="N36" i="2"/>
  <c r="P32" i="6"/>
  <c r="U26" i="2"/>
  <c r="U15" i="2"/>
  <c r="U16" i="8"/>
  <c r="P35" i="8"/>
  <c r="I35" i="8"/>
  <c r="N34" i="8"/>
  <c r="Q35" i="8"/>
  <c r="J33" i="8"/>
  <c r="M35" i="8"/>
  <c r="U23" i="8"/>
  <c r="U8" i="8"/>
  <c r="U33" i="8" s="1"/>
  <c r="U9" i="8"/>
  <c r="U10" i="8"/>
  <c r="V11" i="8"/>
  <c r="F33" i="8"/>
  <c r="E34" i="8"/>
  <c r="E35" i="8" s="1"/>
  <c r="H35" i="8"/>
  <c r="J34" i="8"/>
  <c r="K35" i="8"/>
  <c r="N33" i="8"/>
  <c r="R33" i="8"/>
  <c r="R35" i="8" s="1"/>
  <c r="T33" i="8"/>
  <c r="V25" i="8"/>
  <c r="V34" i="8" s="1"/>
  <c r="U29" i="8"/>
  <c r="U13" i="8"/>
  <c r="U28" i="8"/>
  <c r="U21" i="8"/>
  <c r="U22" i="8"/>
  <c r="U15" i="8"/>
  <c r="V33" i="8"/>
  <c r="R34" i="7"/>
  <c r="R35" i="7" s="1"/>
  <c r="V25" i="7"/>
  <c r="V24" i="7"/>
  <c r="U26" i="7"/>
  <c r="U25" i="7"/>
  <c r="U24" i="7"/>
  <c r="U20" i="7"/>
  <c r="U34" i="7" s="1"/>
  <c r="U29" i="7"/>
  <c r="J33" i="7"/>
  <c r="J35" i="7" s="1"/>
  <c r="O35" i="7"/>
  <c r="Q35" i="7"/>
  <c r="Q36" i="7" s="1"/>
  <c r="U10" i="7"/>
  <c r="F33" i="7"/>
  <c r="N34" i="7"/>
  <c r="N35" i="7" s="1"/>
  <c r="V26" i="7"/>
  <c r="V23" i="7"/>
  <c r="V22" i="7"/>
  <c r="U30" i="7"/>
  <c r="U27" i="7"/>
  <c r="U23" i="7"/>
  <c r="U22" i="7"/>
  <c r="E34" i="7"/>
  <c r="E35" i="7" s="1"/>
  <c r="F34" i="7"/>
  <c r="F35" i="7" s="1"/>
  <c r="E36" i="7" s="1"/>
  <c r="C35" i="7"/>
  <c r="H35" i="7"/>
  <c r="T35" i="7"/>
  <c r="U8" i="7"/>
  <c r="M35" i="7"/>
  <c r="U14" i="7"/>
  <c r="G36" i="7"/>
  <c r="K35" i="7"/>
  <c r="L40" i="4"/>
  <c r="K41" i="4" s="1"/>
  <c r="F39" i="4"/>
  <c r="R39" i="4"/>
  <c r="R40" i="4" s="1"/>
  <c r="V28" i="4"/>
  <c r="V39" i="4" s="1"/>
  <c r="V40" i="4" s="1"/>
  <c r="V26" i="4"/>
  <c r="V24" i="4"/>
  <c r="U29" i="4"/>
  <c r="U27" i="4"/>
  <c r="U25" i="4"/>
  <c r="J39" i="4"/>
  <c r="U21" i="4"/>
  <c r="U33" i="4"/>
  <c r="U9" i="4"/>
  <c r="U7" i="4"/>
  <c r="V11" i="4"/>
  <c r="U20" i="4"/>
  <c r="U39" i="4" s="1"/>
  <c r="N40" i="4"/>
  <c r="U26" i="4"/>
  <c r="U24" i="4"/>
  <c r="U23" i="4"/>
  <c r="Q39" i="4"/>
  <c r="U30" i="4"/>
  <c r="U31" i="4"/>
  <c r="I40" i="4"/>
  <c r="U10" i="4"/>
  <c r="U8" i="4"/>
  <c r="F38" i="4"/>
  <c r="F40" i="4" s="1"/>
  <c r="U14" i="4"/>
  <c r="H40" i="4"/>
  <c r="G41" i="4" s="1"/>
  <c r="J40" i="4"/>
  <c r="V38" i="4"/>
  <c r="F32" i="6"/>
  <c r="Q9" i="6"/>
  <c r="Q15" i="6"/>
  <c r="F31" i="6"/>
  <c r="E32" i="6"/>
  <c r="E33" i="6" s="1"/>
  <c r="Q26" i="6"/>
  <c r="Q24" i="6"/>
  <c r="Q22" i="6"/>
  <c r="Q14" i="6"/>
  <c r="R15" i="6"/>
  <c r="R31" i="6" s="1"/>
  <c r="R33" i="6" s="1"/>
  <c r="Q16" i="6"/>
  <c r="D33" i="6"/>
  <c r="L33" i="6"/>
  <c r="K34" i="6" s="1"/>
  <c r="P33" i="6"/>
  <c r="J37" i="2"/>
  <c r="J38" i="2" s="1"/>
  <c r="R37" i="2"/>
  <c r="R38" i="2" s="1"/>
  <c r="U10" i="2"/>
  <c r="U8" i="2"/>
  <c r="U32" i="2"/>
  <c r="U30" i="2"/>
  <c r="V27" i="2"/>
  <c r="V25" i="2"/>
  <c r="V23" i="2"/>
  <c r="V21" i="2"/>
  <c r="F37" i="2"/>
  <c r="F38" i="2" s="1"/>
  <c r="E39" i="2" s="1"/>
  <c r="N37" i="2"/>
  <c r="N38" i="2" s="1"/>
  <c r="Q37" i="2"/>
  <c r="I37" i="2"/>
  <c r="I38" i="2" s="1"/>
  <c r="I39" i="2" s="1"/>
  <c r="U20" i="2"/>
  <c r="U9" i="2"/>
  <c r="U33" i="2"/>
  <c r="U31" i="2"/>
  <c r="V28" i="2"/>
  <c r="V26" i="2"/>
  <c r="V24" i="2"/>
  <c r="V22" i="2"/>
  <c r="S37" i="2"/>
  <c r="S38" i="2" s="1"/>
  <c r="U14" i="2"/>
  <c r="C39" i="2"/>
  <c r="V36" i="2"/>
  <c r="K39" i="2"/>
  <c r="I33" i="6"/>
  <c r="O33" i="6"/>
  <c r="G36" i="8"/>
  <c r="S35" i="7"/>
  <c r="S36" i="7" s="1"/>
  <c r="S40" i="4"/>
  <c r="G33" i="6"/>
  <c r="G34" i="6" s="1"/>
  <c r="O35" i="8"/>
  <c r="O36" i="8" s="1"/>
  <c r="C35" i="8"/>
  <c r="C36" i="8" s="1"/>
  <c r="Q40" i="4"/>
  <c r="V34" i="7"/>
  <c r="C36" i="7"/>
  <c r="M36" i="7"/>
  <c r="O36" i="7"/>
  <c r="V33" i="7"/>
  <c r="C41" i="4"/>
  <c r="I41" i="4"/>
  <c r="O39" i="2"/>
  <c r="V37" i="2"/>
  <c r="N35" i="8"/>
  <c r="K36" i="7"/>
  <c r="V38" i="2"/>
  <c r="T37" i="2"/>
  <c r="T38" i="2" s="1"/>
  <c r="T34" i="8"/>
  <c r="T35" i="8" s="1"/>
  <c r="I35" i="7"/>
  <c r="I36" i="7" s="1"/>
  <c r="E39" i="4"/>
  <c r="E40" i="4" s="1"/>
  <c r="U7" i="2"/>
  <c r="U36" i="2" s="1"/>
  <c r="U19" i="2"/>
  <c r="Q31" i="6" l="1"/>
  <c r="Q33" i="6" s="1"/>
  <c r="Q34" i="6" s="1"/>
  <c r="U33" i="7"/>
  <c r="U35" i="7" s="1"/>
  <c r="U36" i="7" s="1"/>
  <c r="E41" i="4"/>
  <c r="V35" i="7"/>
  <c r="U38" i="4"/>
  <c r="U40" i="4" s="1"/>
  <c r="U41" i="4" s="1"/>
  <c r="U34" i="8"/>
  <c r="K36" i="8"/>
  <c r="F35" i="8"/>
  <c r="E36" i="8" s="1"/>
  <c r="S41" i="4"/>
  <c r="U37" i="2"/>
  <c r="M39" i="2"/>
  <c r="C34" i="6"/>
  <c r="Q32" i="6"/>
  <c r="F33" i="6"/>
  <c r="E34" i="6" s="1"/>
  <c r="V35" i="8"/>
  <c r="Q36" i="8"/>
  <c r="S36" i="8"/>
  <c r="M36" i="8"/>
  <c r="J35" i="8"/>
  <c r="I36" i="8" s="1"/>
  <c r="Q41" i="4"/>
  <c r="S39" i="2"/>
  <c r="O34" i="6"/>
  <c r="Q38" i="2"/>
  <c r="Q39" i="2" s="1"/>
  <c r="U38" i="2"/>
  <c r="U39" i="2" s="1"/>
  <c r="U35" i="8"/>
  <c r="U36" i="8" s="1"/>
</calcChain>
</file>

<file path=xl/sharedStrings.xml><?xml version="1.0" encoding="utf-8"?>
<sst xmlns="http://schemas.openxmlformats.org/spreadsheetml/2006/main" count="453" uniqueCount="70">
  <si>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</si>
  <si>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</si>
  <si>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</si>
  <si>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</si>
  <si>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</si>
  <si>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</si>
  <si>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</si>
  <si>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</si>
  <si>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</si>
  <si>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</si>
  <si>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</si>
  <si>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</si>
  <si>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</si>
  <si>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</si>
  <si>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</si>
  <si>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</si>
  <si>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</si>
  <si>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</si>
  <si>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</si>
  <si>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</si>
  <si>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</si>
  <si>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Машински елементи</t>
  </si>
  <si>
    <t>Органска хемија</t>
  </si>
  <si>
    <t>Машине и операције</t>
  </si>
  <si>
    <t>Неорганска технологија</t>
  </si>
  <si>
    <t>Органска технологија</t>
  </si>
  <si>
    <t>Физичка хемија</t>
  </si>
  <si>
    <t>Техничко  цртање</t>
  </si>
  <si>
    <t>Аутоматска контрола процеса</t>
  </si>
  <si>
    <t>Инструментална анализа</t>
  </si>
  <si>
    <t>Познавање материјала</t>
  </si>
  <si>
    <t>Технологија  неметала</t>
  </si>
  <si>
    <t>Технологија занимања</t>
  </si>
  <si>
    <t>Практична настава</t>
  </si>
  <si>
    <t>Физика</t>
  </si>
  <si>
    <t>Хемија</t>
  </si>
  <si>
    <t xml:space="preserve">Технологија графичког материјала </t>
  </si>
  <si>
    <t>Дизајн графичких медија</t>
  </si>
  <si>
    <t>Графичко  обликовање и писмо</t>
  </si>
  <si>
    <t>Занимање: ПИРОТЕХНИЧАР</t>
  </si>
  <si>
    <t>Занимање: ГРАФИЧКИ ТЕХНИЧАР</t>
  </si>
  <si>
    <t>Основе предузетништва</t>
  </si>
  <si>
    <t>Струка: ХЕМИЈА, НЕМЕТАЛИ  И ГРАФИЧАРСТВО</t>
  </si>
  <si>
    <t>Изборни предмет</t>
  </si>
  <si>
    <t>Биохемија</t>
  </si>
  <si>
    <t>Занимање: ТЕХНИЧАР У ИНДУСТРИЈИ НЕМЕТАЛА</t>
  </si>
  <si>
    <t>Занимање: ХЕМИЈСКИ  ТЕХНИЧАР</t>
  </si>
  <si>
    <t>Струка: ХЕМИЈА, НЕМЕТАЛИ И ГРАФИЧАРСТВО</t>
  </si>
  <si>
    <t>Занимање: ХЕМИЈСКИ  ОПЕРАТЕР</t>
  </si>
  <si>
    <t>Екологија и заштита животне средине</t>
  </si>
  <si>
    <t>Општа и неорганска хемија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</si>
  <si>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</si>
  <si>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</si>
  <si>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</si>
  <si>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</si>
  <si>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>Органска хемија **</t>
  </si>
  <si>
    <t>Аналитичка хемија **</t>
  </si>
  <si>
    <t>Физичка хемија **</t>
  </si>
  <si>
    <t>Остали облици наставе ***</t>
  </si>
  <si>
    <t>Пројекат седмице ****</t>
  </si>
  <si>
    <t>Технологија образовног профила **</t>
  </si>
  <si>
    <t>Графичке технике **</t>
  </si>
  <si>
    <t>Примјена рачунара у струци **</t>
  </si>
  <si>
    <t>Обликовање графичких производа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</si>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</sst>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 wrapText="1"/>
    </xf>
    <xf numFmtId="1" fontId="5" fillId="0" borderId="40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3"/>
  <sheetViews>
    <sheetView topLeftCell="A7" zoomScaleNormal="100" workbookViewId="0">
      <selection activeCell="G46" sqref="G46"/>
    </sheetView>
  </sheetViews>
  <sheetFormatPr defaultColWidth="9.140625" defaultRowHeight="12.75" x14ac:dyDescent="0.2"/>
  <cols>
    <col min="1" max="1" width="3.7109375" style="1" customWidth="1"/>
    <col min="2" max="2" width="39.570312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61" t="s">
        <v>47</v>
      </c>
      <c r="B1" s="162"/>
      <c r="C1" s="162"/>
      <c r="D1" s="162"/>
      <c r="E1" s="162"/>
      <c r="F1" s="162"/>
      <c r="G1" s="162"/>
      <c r="I1" s="66"/>
    </row>
    <row r="2" spans="1:24" ht="15" customHeight="1" x14ac:dyDescent="0.2">
      <c r="A2" s="163" t="s">
        <v>46</v>
      </c>
      <c r="B2" s="164"/>
      <c r="C2" s="164"/>
      <c r="D2" s="164"/>
      <c r="E2" s="164"/>
      <c r="F2" s="164"/>
      <c r="G2" s="164"/>
    </row>
    <row r="3" spans="1:24" ht="15" customHeight="1" thickBot="1" x14ac:dyDescent="0.25">
      <c r="A3" s="3"/>
      <c r="B3" s="4"/>
    </row>
    <row r="4" spans="1:24" ht="15" customHeight="1" thickTop="1" x14ac:dyDescent="0.2">
      <c r="A4" s="165" t="s">
        <v>0</v>
      </c>
      <c r="B4" s="166"/>
      <c r="C4" s="153" t="s">
        <v>1</v>
      </c>
      <c r="D4" s="154"/>
      <c r="E4" s="154"/>
      <c r="F4" s="155"/>
      <c r="G4" s="156" t="s">
        <v>2</v>
      </c>
      <c r="H4" s="154"/>
      <c r="I4" s="154"/>
      <c r="J4" s="154"/>
      <c r="K4" s="153" t="s">
        <v>3</v>
      </c>
      <c r="L4" s="154"/>
      <c r="M4" s="154"/>
      <c r="N4" s="155"/>
      <c r="O4" s="156" t="s">
        <v>4</v>
      </c>
      <c r="P4" s="154"/>
      <c r="Q4" s="154"/>
      <c r="R4" s="154"/>
      <c r="S4" s="157" t="s">
        <v>5</v>
      </c>
      <c r="T4" s="158"/>
      <c r="U4" s="158"/>
      <c r="V4" s="159"/>
      <c r="W4" s="5"/>
      <c r="X4" s="5"/>
    </row>
    <row r="5" spans="1:24" ht="15" customHeight="1" x14ac:dyDescent="0.2">
      <c r="A5" s="167"/>
      <c r="B5" s="168"/>
      <c r="C5" s="160" t="s">
        <v>6</v>
      </c>
      <c r="D5" s="150"/>
      <c r="E5" s="147" t="s">
        <v>7</v>
      </c>
      <c r="F5" s="149"/>
      <c r="G5" s="148" t="s">
        <v>6</v>
      </c>
      <c r="H5" s="150"/>
      <c r="I5" s="147" t="s">
        <v>7</v>
      </c>
      <c r="J5" s="148"/>
      <c r="K5" s="160" t="s">
        <v>6</v>
      </c>
      <c r="L5" s="150"/>
      <c r="M5" s="147" t="s">
        <v>7</v>
      </c>
      <c r="N5" s="149"/>
      <c r="O5" s="148" t="s">
        <v>6</v>
      </c>
      <c r="P5" s="150"/>
      <c r="Q5" s="147" t="s">
        <v>7</v>
      </c>
      <c r="R5" s="148"/>
      <c r="S5" s="160" t="s">
        <v>6</v>
      </c>
      <c r="T5" s="150"/>
      <c r="U5" s="147" t="s">
        <v>7</v>
      </c>
      <c r="V5" s="149"/>
      <c r="W5" s="5"/>
      <c r="X5" s="5"/>
    </row>
    <row r="6" spans="1:24" ht="15" customHeight="1" thickBot="1" x14ac:dyDescent="0.25">
      <c r="A6" s="151" t="s">
        <v>8</v>
      </c>
      <c r="B6" s="152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96" t="s">
        <v>9</v>
      </c>
      <c r="T6" s="97" t="s">
        <v>10</v>
      </c>
      <c r="U6" s="97" t="s">
        <v>9</v>
      </c>
      <c r="V6" s="98" t="s">
        <v>10</v>
      </c>
      <c r="W6" s="5"/>
      <c r="X6" s="5"/>
    </row>
    <row r="7" spans="1:24" ht="15" customHeight="1" x14ac:dyDescent="0.2">
      <c r="A7" s="11">
        <v>1</v>
      </c>
      <c r="B7" s="12" t="s">
        <v>11</v>
      </c>
      <c r="C7" s="13">
        <v>3</v>
      </c>
      <c r="D7" s="14"/>
      <c r="E7" s="15">
        <f t="shared" ref="E7:F13" si="0">IF(C7&gt;0,C7*34, " ")</f>
        <v>102</v>
      </c>
      <c r="F7" s="16" t="str">
        <f t="shared" si="0"/>
        <v xml:space="preserve"> </v>
      </c>
      <c r="G7" s="17">
        <v>3</v>
      </c>
      <c r="H7" s="14"/>
      <c r="I7" s="15">
        <f t="shared" ref="I7:J13" si="1">IF(G7&gt;0,G7*34, " ")</f>
        <v>102</v>
      </c>
      <c r="J7" s="16" t="str">
        <f t="shared" si="1"/>
        <v xml:space="preserve"> </v>
      </c>
      <c r="K7" s="13">
        <v>3</v>
      </c>
      <c r="L7" s="14"/>
      <c r="M7" s="15">
        <f t="shared" ref="M7:N13" si="2">IF(K7&gt;0,K7*34, " ")</f>
        <v>102</v>
      </c>
      <c r="N7" s="16" t="str">
        <f t="shared" si="2"/>
        <v xml:space="preserve"> </v>
      </c>
      <c r="O7" s="17">
        <v>3</v>
      </c>
      <c r="P7" s="14"/>
      <c r="Q7" s="15">
        <f>IF(O7&gt;0, O7*32, " ")</f>
        <v>96</v>
      </c>
      <c r="R7" s="16" t="str">
        <f>IF(P7&gt;0,P7*32, " ")</f>
        <v xml:space="preserve"> </v>
      </c>
      <c r="S7" s="102">
        <f>IF(C7+G7+K7+O7&gt;0,C7+G7+K7+O7, " ")</f>
        <v>12</v>
      </c>
      <c r="T7" s="95" t="str">
        <f>IF(D7+H7+L7+P7&gt;0, D7+H7+L7+P7, " ")</f>
        <v xml:space="preserve"> </v>
      </c>
      <c r="U7" s="95">
        <f>IF(S7&lt;&gt;" ", (IF(E7&lt;&gt;" ", E7, 0)+IF(I7&lt;&gt;" ", I7, 0)+IF(M7&lt;&gt;" ", M7, 0)+IF(Q7&lt;&gt;" ", Q7, 0)), " ")</f>
        <v>402</v>
      </c>
      <c r="V7" s="107" t="str">
        <f>IF(T7&lt;&gt;" ", (IF(F7&lt;&gt;" ", F7, 0)+IF(J7&lt;&gt;" ", J7, 0)+IF(N7&lt;&gt;" ", N7, 0)+IF(R7&lt;&gt;" ", R7, 0)), " ")</f>
        <v xml:space="preserve"> </v>
      </c>
      <c r="W7" s="18"/>
      <c r="X7" s="18"/>
    </row>
    <row r="8" spans="1:24" ht="15" customHeight="1" x14ac:dyDescent="0.2">
      <c r="A8" s="11">
        <v>2</v>
      </c>
      <c r="B8" s="20" t="s">
        <v>12</v>
      </c>
      <c r="C8" s="21">
        <v>2</v>
      </c>
      <c r="D8" s="22"/>
      <c r="E8" s="23">
        <f t="shared" si="0"/>
        <v>68</v>
      </c>
      <c r="F8" s="24" t="str">
        <f t="shared" si="0"/>
        <v xml:space="preserve"> </v>
      </c>
      <c r="G8" s="25">
        <v>2</v>
      </c>
      <c r="H8" s="22"/>
      <c r="I8" s="23">
        <f t="shared" si="1"/>
        <v>68</v>
      </c>
      <c r="J8" s="24" t="str">
        <f t="shared" si="1"/>
        <v xml:space="preserve"> </v>
      </c>
      <c r="K8" s="21">
        <v>2</v>
      </c>
      <c r="L8" s="22"/>
      <c r="M8" s="23">
        <f t="shared" si="2"/>
        <v>68</v>
      </c>
      <c r="N8" s="24" t="str">
        <f t="shared" si="2"/>
        <v xml:space="preserve"> </v>
      </c>
      <c r="O8" s="25">
        <v>2</v>
      </c>
      <c r="P8" s="22"/>
      <c r="Q8" s="23">
        <f t="shared" ref="Q8:Q13" si="3">IF(O8&gt;0,O8*32, " ")</f>
        <v>64</v>
      </c>
      <c r="R8" s="24" t="str">
        <f>IF(P8&gt;0,P8*34, " ")</f>
        <v xml:space="preserve"> </v>
      </c>
      <c r="S8" s="103">
        <f t="shared" ref="S8:S12" si="4">IF(C8+G8+K8+O8&gt;0,C8+G8+K8+O8, " ")</f>
        <v>8</v>
      </c>
      <c r="T8" s="23" t="str">
        <f t="shared" ref="T8:T13" si="5">IF(D8+H8+L8+P8&gt;0, D8+H8+L8+P8, " ")</f>
        <v xml:space="preserve"> </v>
      </c>
      <c r="U8" s="23">
        <f t="shared" ref="U8:U13" si="6">IF(S8&lt;&gt;" ", (IF(E8&lt;&gt;" ", E8, 0)+IF(I8&lt;&gt;" ", I8, 0)+IF(M8&lt;&gt;" ", M8, 0)+IF(Q8&lt;&gt;" ", Q8, 0)), " ")</f>
        <v>268</v>
      </c>
      <c r="V8" s="24" t="str">
        <f t="shared" ref="V8:V13" si="7">IF(T8&lt;&gt;" ", (IF(F8&lt;&gt;" ", F8, 0)+IF(J8&lt;&gt;" ", J8, 0)+IF(N8&lt;&gt;" ", N8, 0)+IF(R8&lt;&gt;" ", R8, 0)), " ")</f>
        <v xml:space="preserve"> </v>
      </c>
      <c r="W8" s="18"/>
      <c r="X8" s="18"/>
    </row>
    <row r="9" spans="1:24" ht="15" customHeight="1" x14ac:dyDescent="0.2">
      <c r="A9" s="11">
        <v>3</v>
      </c>
      <c r="B9" s="20" t="s">
        <v>14</v>
      </c>
      <c r="C9" s="21">
        <v>2</v>
      </c>
      <c r="D9" s="22"/>
      <c r="E9" s="23">
        <f t="shared" si="0"/>
        <v>68</v>
      </c>
      <c r="F9" s="24" t="str">
        <f t="shared" si="0"/>
        <v xml:space="preserve"> </v>
      </c>
      <c r="G9" s="22">
        <v>2</v>
      </c>
      <c r="H9" s="22"/>
      <c r="I9" s="23">
        <f t="shared" si="1"/>
        <v>68</v>
      </c>
      <c r="J9" s="24" t="str">
        <f t="shared" si="1"/>
        <v xml:space="preserve"> </v>
      </c>
      <c r="K9" s="21">
        <v>2</v>
      </c>
      <c r="L9" s="22"/>
      <c r="M9" s="23">
        <f t="shared" si="2"/>
        <v>68</v>
      </c>
      <c r="N9" s="24" t="str">
        <f t="shared" si="2"/>
        <v xml:space="preserve"> </v>
      </c>
      <c r="O9" s="25">
        <v>2</v>
      </c>
      <c r="P9" s="22"/>
      <c r="Q9" s="23">
        <f t="shared" si="3"/>
        <v>64</v>
      </c>
      <c r="R9" s="24" t="str">
        <f>IF(P9&gt;0,P9*32, " ")</f>
        <v xml:space="preserve"> </v>
      </c>
      <c r="S9" s="103">
        <f t="shared" si="4"/>
        <v>8</v>
      </c>
      <c r="T9" s="23" t="str">
        <f t="shared" si="5"/>
        <v xml:space="preserve"> </v>
      </c>
      <c r="U9" s="23">
        <f t="shared" si="6"/>
        <v>268</v>
      </c>
      <c r="V9" s="24" t="str">
        <f t="shared" si="7"/>
        <v xml:space="preserve"> </v>
      </c>
      <c r="W9" s="18"/>
      <c r="X9" s="18"/>
    </row>
    <row r="10" spans="1:24" ht="15" customHeight="1" x14ac:dyDescent="0.2">
      <c r="A10" s="11">
        <v>4</v>
      </c>
      <c r="B10" s="27" t="s">
        <v>54</v>
      </c>
      <c r="C10" s="21">
        <v>4</v>
      </c>
      <c r="D10" s="22"/>
      <c r="E10" s="23">
        <f t="shared" si="0"/>
        <v>136</v>
      </c>
      <c r="F10" s="24" t="str">
        <f t="shared" si="0"/>
        <v xml:space="preserve"> </v>
      </c>
      <c r="G10" s="22">
        <v>4</v>
      </c>
      <c r="H10" s="22"/>
      <c r="I10" s="23">
        <f t="shared" si="1"/>
        <v>136</v>
      </c>
      <c r="J10" s="24" t="str">
        <f t="shared" si="1"/>
        <v xml:space="preserve"> </v>
      </c>
      <c r="K10" s="21">
        <v>3</v>
      </c>
      <c r="L10" s="22"/>
      <c r="M10" s="23">
        <f t="shared" si="2"/>
        <v>102</v>
      </c>
      <c r="N10" s="24" t="str">
        <f t="shared" si="2"/>
        <v xml:space="preserve"> </v>
      </c>
      <c r="O10" s="25">
        <v>3</v>
      </c>
      <c r="P10" s="22"/>
      <c r="Q10" s="23">
        <f t="shared" si="3"/>
        <v>96</v>
      </c>
      <c r="R10" s="24" t="str">
        <f>IF(P10&gt;0,P10*32, " ")</f>
        <v xml:space="preserve"> </v>
      </c>
      <c r="S10" s="103">
        <f t="shared" si="4"/>
        <v>14</v>
      </c>
      <c r="T10" s="23" t="str">
        <f t="shared" si="5"/>
        <v xml:space="preserve"> </v>
      </c>
      <c r="U10" s="23">
        <f t="shared" si="6"/>
        <v>470</v>
      </c>
      <c r="V10" s="24" t="str">
        <f t="shared" si="7"/>
        <v xml:space="preserve"> </v>
      </c>
      <c r="W10" s="18"/>
      <c r="X10" s="18"/>
    </row>
    <row r="11" spans="1:24" ht="1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0"/>
        <v xml:space="preserve"> </v>
      </c>
      <c r="F11" s="24">
        <f t="shared" si="0"/>
        <v>68</v>
      </c>
      <c r="G11" s="22"/>
      <c r="H11" s="22"/>
      <c r="I11" s="23" t="str">
        <f t="shared" si="1"/>
        <v xml:space="preserve"> </v>
      </c>
      <c r="J11" s="24" t="str">
        <f t="shared" si="1"/>
        <v xml:space="preserve"> </v>
      </c>
      <c r="K11" s="21"/>
      <c r="L11" s="22"/>
      <c r="M11" s="23" t="str">
        <f t="shared" si="2"/>
        <v xml:space="preserve"> </v>
      </c>
      <c r="N11" s="24" t="str">
        <f t="shared" si="2"/>
        <v xml:space="preserve"> </v>
      </c>
      <c r="O11" s="25"/>
      <c r="P11" s="22"/>
      <c r="Q11" s="23" t="str">
        <f t="shared" si="3"/>
        <v xml:space="preserve"> </v>
      </c>
      <c r="R11" s="24" t="str">
        <f>IF(P11&gt;0,P11*32, " ")</f>
        <v xml:space="preserve"> </v>
      </c>
      <c r="S11" s="103" t="str">
        <f t="shared" si="4"/>
        <v xml:space="preserve"> </v>
      </c>
      <c r="T11" s="23">
        <f t="shared" si="5"/>
        <v>2</v>
      </c>
      <c r="U11" s="23" t="str">
        <f t="shared" si="6"/>
        <v xml:space="preserve"> </v>
      </c>
      <c r="V11" s="24">
        <f t="shared" si="7"/>
        <v>68</v>
      </c>
      <c r="W11" s="18"/>
      <c r="X11" s="18"/>
    </row>
    <row r="12" spans="1:24" s="83" customFormat="1" ht="15" customHeight="1" x14ac:dyDescent="0.2">
      <c r="A12" s="11">
        <v>6</v>
      </c>
      <c r="B12" s="75" t="s">
        <v>13</v>
      </c>
      <c r="C12" s="76">
        <v>2</v>
      </c>
      <c r="D12" s="77"/>
      <c r="E12" s="78">
        <f t="shared" si="0"/>
        <v>68</v>
      </c>
      <c r="F12" s="79" t="str">
        <f t="shared" si="0"/>
        <v xml:space="preserve"> </v>
      </c>
      <c r="G12" s="77"/>
      <c r="H12" s="77"/>
      <c r="I12" s="23" t="str">
        <f t="shared" si="1"/>
        <v xml:space="preserve"> </v>
      </c>
      <c r="J12" s="79" t="str">
        <f t="shared" si="1"/>
        <v xml:space="preserve"> </v>
      </c>
      <c r="K12" s="76"/>
      <c r="L12" s="77"/>
      <c r="M12" s="23" t="str">
        <f t="shared" si="2"/>
        <v xml:space="preserve"> </v>
      </c>
      <c r="N12" s="79" t="str">
        <f t="shared" si="2"/>
        <v xml:space="preserve"> </v>
      </c>
      <c r="O12" s="80"/>
      <c r="P12" s="77"/>
      <c r="Q12" s="23" t="str">
        <f t="shared" si="3"/>
        <v xml:space="preserve"> </v>
      </c>
      <c r="R12" s="79" t="str">
        <f>IF(P12&gt;0,P12*32, " ")</f>
        <v xml:space="preserve"> </v>
      </c>
      <c r="S12" s="103">
        <f t="shared" si="4"/>
        <v>2</v>
      </c>
      <c r="T12" s="23" t="str">
        <f t="shared" si="5"/>
        <v xml:space="preserve"> </v>
      </c>
      <c r="U12" s="23">
        <f t="shared" si="6"/>
        <v>68</v>
      </c>
      <c r="V12" s="24" t="str">
        <f t="shared" si="7"/>
        <v xml:space="preserve"> </v>
      </c>
      <c r="W12" s="82"/>
      <c r="X12" s="82"/>
    </row>
    <row r="13" spans="1:24" ht="15" customHeight="1" x14ac:dyDescent="0.2">
      <c r="A13" s="11">
        <v>7</v>
      </c>
      <c r="B13" s="20" t="s">
        <v>64</v>
      </c>
      <c r="C13" s="21"/>
      <c r="D13" s="22"/>
      <c r="E13" s="23" t="str">
        <f t="shared" si="0"/>
        <v xml:space="preserve"> </v>
      </c>
      <c r="F13" s="24" t="str">
        <f t="shared" si="0"/>
        <v xml:space="preserve"> </v>
      </c>
      <c r="G13" s="22"/>
      <c r="H13" s="22"/>
      <c r="I13" s="23" t="str">
        <f t="shared" si="1"/>
        <v xml:space="preserve"> </v>
      </c>
      <c r="J13" s="24" t="str">
        <f t="shared" si="1"/>
        <v xml:space="preserve"> </v>
      </c>
      <c r="K13" s="21">
        <v>2</v>
      </c>
      <c r="L13" s="22"/>
      <c r="M13" s="23">
        <f t="shared" si="2"/>
        <v>68</v>
      </c>
      <c r="N13" s="24" t="str">
        <f t="shared" si="2"/>
        <v xml:space="preserve"> </v>
      </c>
      <c r="O13" s="25"/>
      <c r="P13" s="22"/>
      <c r="Q13" s="23" t="str">
        <f t="shared" si="3"/>
        <v xml:space="preserve"> </v>
      </c>
      <c r="R13" s="24" t="str">
        <f>IF(P13&gt;0,P13*32, " ")</f>
        <v xml:space="preserve"> </v>
      </c>
      <c r="S13" s="103">
        <v>2</v>
      </c>
      <c r="T13" s="23" t="str">
        <f t="shared" si="5"/>
        <v xml:space="preserve"> </v>
      </c>
      <c r="U13" s="23">
        <f t="shared" si="6"/>
        <v>68</v>
      </c>
      <c r="V13" s="24" t="str">
        <f t="shared" si="7"/>
        <v xml:space="preserve"> </v>
      </c>
      <c r="W13" s="18"/>
      <c r="X13" s="18"/>
    </row>
    <row r="14" spans="1:24" ht="15" customHeight="1" x14ac:dyDescent="0.2">
      <c r="A14" s="11">
        <v>8</v>
      </c>
      <c r="B14" s="20" t="s">
        <v>34</v>
      </c>
      <c r="C14" s="21">
        <v>2</v>
      </c>
      <c r="D14" s="22"/>
      <c r="E14" s="23">
        <v>68</v>
      </c>
      <c r="F14" s="24"/>
      <c r="G14" s="22">
        <v>2</v>
      </c>
      <c r="H14" s="22"/>
      <c r="I14" s="23">
        <f t="shared" ref="I14:I16" si="8">IF(G14&gt;0,G14*34, " ")</f>
        <v>68</v>
      </c>
      <c r="J14" s="24"/>
      <c r="K14" s="21"/>
      <c r="L14" s="22"/>
      <c r="M14" s="23"/>
      <c r="N14" s="24"/>
      <c r="O14" s="25"/>
      <c r="P14" s="22"/>
      <c r="Q14" s="23"/>
      <c r="R14" s="24"/>
      <c r="S14" s="26">
        <f t="shared" ref="S14" si="9">IF(C14+G14+K14+O14&gt;0,C14+G14+K14+O14, " ")</f>
        <v>4</v>
      </c>
      <c r="T14" s="23" t="str">
        <f t="shared" ref="T14" si="10">IF(D14+H14+L14+P14&gt;0, D14+H14+L14+P14, " ")</f>
        <v xml:space="preserve"> </v>
      </c>
      <c r="U14" s="23">
        <f t="shared" ref="U14:U16" si="11">IF(S14&lt;&gt;" ", (IF(E14&lt;&gt;" ", E14, 0)+IF(I14&lt;&gt;" ", I14, 0)+IF(M14&lt;&gt;" ", M14, 0)+IF(Q14&lt;&gt;" ", Q14, 0)), " ")</f>
        <v>136</v>
      </c>
      <c r="V14" s="24" t="str">
        <f t="shared" ref="V14" si="12">IF(T14&lt;&gt;" ", (IF(F14&lt;&gt;" ", F14, 0)+IF(J14&lt;&gt;" ", J14, 0)+IF(N14&lt;&gt;" ", N14, 0)+IF(R14&lt;&gt;" ", R14, 0)), " ")</f>
        <v xml:space="preserve"> </v>
      </c>
      <c r="W14" s="18"/>
      <c r="X14" s="18"/>
    </row>
    <row r="15" spans="1:24" ht="15" customHeight="1" x14ac:dyDescent="0.2">
      <c r="A15" s="11">
        <v>9</v>
      </c>
      <c r="B15" s="126" t="s">
        <v>65</v>
      </c>
      <c r="C15" s="76">
        <v>1</v>
      </c>
      <c r="D15" s="77"/>
      <c r="E15" s="78">
        <f t="shared" ref="E15:E16" si="13">IF(C15&gt;0,C15*34, " ")</f>
        <v>34</v>
      </c>
      <c r="F15" s="79"/>
      <c r="G15" s="77">
        <v>1</v>
      </c>
      <c r="H15" s="77"/>
      <c r="I15" s="78">
        <f t="shared" si="8"/>
        <v>34</v>
      </c>
      <c r="J15" s="79"/>
      <c r="K15" s="76">
        <v>1</v>
      </c>
      <c r="L15" s="77"/>
      <c r="M15" s="78">
        <f t="shared" ref="M15:M17" si="14">IF(K15&gt;0,K15*34, " ")</f>
        <v>34</v>
      </c>
      <c r="N15" s="79"/>
      <c r="O15" s="80">
        <v>1</v>
      </c>
      <c r="P15" s="77"/>
      <c r="Q15" s="78">
        <f t="shared" ref="Q15:Q17" si="15">IF(O15&gt;0,O15*32, " ")</f>
        <v>32</v>
      </c>
      <c r="R15" s="79"/>
      <c r="S15" s="127">
        <f t="shared" ref="S15:S16" si="16">C15+G15+K15+O15</f>
        <v>4</v>
      </c>
      <c r="T15" s="119"/>
      <c r="U15" s="119">
        <f t="shared" si="11"/>
        <v>134</v>
      </c>
      <c r="V15" s="120"/>
      <c r="W15" s="18"/>
      <c r="X15" s="18"/>
    </row>
    <row r="16" spans="1:24" ht="15" customHeight="1" x14ac:dyDescent="0.2">
      <c r="A16" s="11">
        <v>10</v>
      </c>
      <c r="B16" s="20" t="s">
        <v>66</v>
      </c>
      <c r="C16" s="76">
        <v>1</v>
      </c>
      <c r="D16" s="77"/>
      <c r="E16" s="78">
        <f t="shared" si="13"/>
        <v>34</v>
      </c>
      <c r="F16" s="79"/>
      <c r="G16" s="77">
        <v>1</v>
      </c>
      <c r="H16" s="77"/>
      <c r="I16" s="78">
        <f t="shared" si="8"/>
        <v>34</v>
      </c>
      <c r="J16" s="79"/>
      <c r="K16" s="76"/>
      <c r="L16" s="77"/>
      <c r="M16" s="78" t="str">
        <f t="shared" si="14"/>
        <v xml:space="preserve"> </v>
      </c>
      <c r="N16" s="79"/>
      <c r="O16" s="80"/>
      <c r="P16" s="77"/>
      <c r="Q16" s="78" t="str">
        <f t="shared" si="15"/>
        <v xml:space="preserve"> </v>
      </c>
      <c r="R16" s="79"/>
      <c r="S16" s="115">
        <f t="shared" si="16"/>
        <v>2</v>
      </c>
      <c r="T16" s="128"/>
      <c r="U16" s="78">
        <f t="shared" si="11"/>
        <v>68</v>
      </c>
      <c r="V16" s="129"/>
      <c r="W16" s="18"/>
      <c r="X16" s="18"/>
    </row>
    <row r="17" spans="1:24" ht="15" customHeight="1" thickBot="1" x14ac:dyDescent="0.25">
      <c r="A17" s="11">
        <v>11</v>
      </c>
      <c r="B17" s="75" t="s">
        <v>67</v>
      </c>
      <c r="C17" s="76"/>
      <c r="D17" s="77"/>
      <c r="E17" s="78" t="str">
        <f>IF(C17&gt;0,C17*34, " ")</f>
        <v xml:space="preserve"> </v>
      </c>
      <c r="F17" s="79"/>
      <c r="G17" s="77"/>
      <c r="H17" s="77"/>
      <c r="I17" s="78"/>
      <c r="J17" s="79"/>
      <c r="K17" s="76">
        <v>1</v>
      </c>
      <c r="L17" s="77"/>
      <c r="M17" s="78">
        <f t="shared" si="14"/>
        <v>34</v>
      </c>
      <c r="N17" s="79"/>
      <c r="O17" s="80">
        <v>1</v>
      </c>
      <c r="P17" s="77"/>
      <c r="Q17" s="78">
        <f t="shared" si="15"/>
        <v>32</v>
      </c>
      <c r="R17" s="79"/>
      <c r="S17" s="130">
        <f>C17+G17+K17+O17</f>
        <v>2</v>
      </c>
      <c r="T17" s="122">
        <f>D17+H17+L17+P17</f>
        <v>0</v>
      </c>
      <c r="U17" s="122">
        <f>IF(S17&lt;&gt;" ", (IF(E17&lt;&gt;" ", E17, 0)+IF(I17&lt;&gt;" ", I17, 0)+IF(M17&lt;&gt;" ", M17, 0)+IF(Q17&lt;&gt;" ", Q17, 0)), " ")</f>
        <v>66</v>
      </c>
      <c r="V17" s="123">
        <f>IF(T17&lt;&gt;" ", (IF(F17&lt;&gt;" ", F17, 0)+IF(J17&lt;&gt;" ", J17, 0)+IF(N17&lt;&gt;" ", N17, 0)+IF(R17&lt;&gt;" ", R17, 0)), " ")</f>
        <v>0</v>
      </c>
      <c r="W17" s="18"/>
      <c r="X17" s="18"/>
    </row>
    <row r="18" spans="1:24" ht="15" customHeight="1" thickBot="1" x14ac:dyDescent="0.25">
      <c r="A18" s="141" t="s">
        <v>16</v>
      </c>
      <c r="B18" s="142"/>
      <c r="C18" s="28" t="s">
        <v>9</v>
      </c>
      <c r="D18" s="29" t="s">
        <v>10</v>
      </c>
      <c r="E18" s="29" t="s">
        <v>9</v>
      </c>
      <c r="F18" s="30" t="s">
        <v>10</v>
      </c>
      <c r="G18" s="31" t="s">
        <v>9</v>
      </c>
      <c r="H18" s="29" t="s">
        <v>10</v>
      </c>
      <c r="I18" s="29" t="s">
        <v>9</v>
      </c>
      <c r="J18" s="32" t="s">
        <v>10</v>
      </c>
      <c r="K18" s="28" t="s">
        <v>9</v>
      </c>
      <c r="L18" s="29" t="s">
        <v>10</v>
      </c>
      <c r="M18" s="29" t="s">
        <v>9</v>
      </c>
      <c r="N18" s="30" t="s">
        <v>10</v>
      </c>
      <c r="O18" s="31" t="s">
        <v>9</v>
      </c>
      <c r="P18" s="29" t="s">
        <v>10</v>
      </c>
      <c r="Q18" s="29" t="s">
        <v>9</v>
      </c>
      <c r="R18" s="30" t="s">
        <v>10</v>
      </c>
      <c r="S18" s="31" t="s">
        <v>9</v>
      </c>
      <c r="T18" s="29" t="s">
        <v>10</v>
      </c>
      <c r="U18" s="29" t="s">
        <v>9</v>
      </c>
      <c r="V18" s="30" t="s">
        <v>10</v>
      </c>
      <c r="W18" s="18"/>
      <c r="X18" s="18"/>
    </row>
    <row r="19" spans="1:24" ht="15" customHeight="1" x14ac:dyDescent="0.2">
      <c r="A19" s="64">
        <v>1</v>
      </c>
      <c r="B19" s="20" t="s">
        <v>21</v>
      </c>
      <c r="C19" s="72">
        <v>2</v>
      </c>
      <c r="D19" s="73"/>
      <c r="E19" s="73">
        <v>68</v>
      </c>
      <c r="F19" s="69"/>
      <c r="G19" s="70"/>
      <c r="H19" s="68"/>
      <c r="I19" s="68"/>
      <c r="J19" s="71"/>
      <c r="K19" s="67"/>
      <c r="L19" s="68"/>
      <c r="M19" s="68"/>
      <c r="N19" s="69"/>
      <c r="O19" s="70"/>
      <c r="P19" s="68"/>
      <c r="Q19" s="68"/>
      <c r="R19" s="69"/>
      <c r="S19" s="105">
        <f>IF(C19+G19+K19+O19&gt;0,C19+G19+K19+O19, " ")</f>
        <v>2</v>
      </c>
      <c r="T19" s="99" t="str">
        <f>IF(D19+H19+L19+P19&gt;0, D19+H19+L19+P19, " ")</f>
        <v xml:space="preserve"> </v>
      </c>
      <c r="U19" s="101">
        <f>IF(S19&lt;&gt;" ", (IF(E19&lt;&gt;" ", E19, 0)+IF(I19&lt;&gt;" ", I19, 0)+IF(M19&lt;&gt;" ", M19, 0)+IF(Q19&lt;&gt;" ", Q19, 0)), " ")</f>
        <v>68</v>
      </c>
      <c r="V19" s="108" t="str">
        <f>IF(T19&lt;&gt;" ", (IF(F19&lt;&gt;" ", F19, 0)+IF(J19&lt;&gt;" ", J19, 0)+IF(N19&lt;&gt;" ", N19, 0)+IF(R19&lt;&gt;" ", R19, 0)), " ")</f>
        <v xml:space="preserve"> </v>
      </c>
      <c r="W19" s="18"/>
      <c r="X19" s="18"/>
    </row>
    <row r="20" spans="1:24" ht="15" customHeight="1" x14ac:dyDescent="0.2">
      <c r="A20" s="19">
        <v>2</v>
      </c>
      <c r="B20" s="20" t="s">
        <v>27</v>
      </c>
      <c r="C20" s="33">
        <v>2</v>
      </c>
      <c r="D20" s="34"/>
      <c r="E20" s="23">
        <f>IF(C20&gt;0,C20*34, " ")</f>
        <v>68</v>
      </c>
      <c r="F20" s="24" t="str">
        <f>IF(D20&gt;0,D20*34, " ")</f>
        <v xml:space="preserve"> </v>
      </c>
      <c r="G20" s="34"/>
      <c r="H20" s="34"/>
      <c r="I20" s="23" t="str">
        <f>IF(G20&gt;0,G20*34, " ")</f>
        <v xml:space="preserve"> </v>
      </c>
      <c r="J20" s="24" t="str">
        <f>IF(H20&gt;0,H20*34, " ")</f>
        <v xml:space="preserve"> </v>
      </c>
      <c r="K20" s="33"/>
      <c r="L20" s="34"/>
      <c r="M20" s="23" t="str">
        <f>IF(K20&gt;0,K20*34, " ")</f>
        <v xml:space="preserve"> </v>
      </c>
      <c r="N20" s="24" t="str">
        <f>IF(L20&gt;0,L20*34, " ")</f>
        <v xml:space="preserve"> </v>
      </c>
      <c r="O20" s="34"/>
      <c r="P20" s="34"/>
      <c r="Q20" s="23" t="str">
        <f>IF(O20&gt;0,O20*32, " ")</f>
        <v xml:space="preserve"> </v>
      </c>
      <c r="R20" s="24" t="str">
        <f>IF(P20&gt;0,P20*32, " ")</f>
        <v xml:space="preserve"> </v>
      </c>
      <c r="S20" s="103">
        <f>IF(C20+G20+K20+O20&gt;0,C20+G20+K20+O20, " ")</f>
        <v>2</v>
      </c>
      <c r="T20" s="23" t="str">
        <f>IF(D20+H20+L20+P20&gt;0, D20+H20+L20+P20, " ")</f>
        <v xml:space="preserve"> </v>
      </c>
      <c r="U20" s="23">
        <f>IF(S20&lt;&gt;" ", (IF(E20&lt;&gt;" ", E20, 0)+IF(I20&lt;&gt;" ", I20, 0)+IF(M20&lt;&gt;" ", M20, 0)+IF(Q20&lt;&gt;" ", Q20, 0)), " ")</f>
        <v>68</v>
      </c>
      <c r="V20" s="24" t="str">
        <f>IF(T20&lt;&gt;" ", (IF(F20&lt;&gt;" ", F20, 0)+IF(J20&lt;&gt;" ", J20, 0)+IF(N20&lt;&gt;" ", N20, 0)+IF(R20&lt;&gt;" ", R20, 0)), " ")</f>
        <v xml:space="preserve"> </v>
      </c>
      <c r="W20" s="18"/>
      <c r="X20" s="18"/>
    </row>
    <row r="21" spans="1:24" s="83" customFormat="1" ht="15" customHeight="1" x14ac:dyDescent="0.2">
      <c r="A21" s="74">
        <v>3</v>
      </c>
      <c r="B21" s="75" t="s">
        <v>50</v>
      </c>
      <c r="C21" s="84">
        <v>4</v>
      </c>
      <c r="D21" s="85">
        <v>4</v>
      </c>
      <c r="E21" s="78">
        <f>IF(C21&gt;0,C21*34, " ")</f>
        <v>136</v>
      </c>
      <c r="F21" s="79">
        <f>IF(D21&gt;0,D21*34, " ")</f>
        <v>136</v>
      </c>
      <c r="G21" s="85"/>
      <c r="H21" s="85"/>
      <c r="I21" s="78" t="str">
        <f>IF(G21&gt;0,G21*34, " ")</f>
        <v xml:space="preserve"> </v>
      </c>
      <c r="J21" s="79" t="str">
        <f>IF(H21&gt;0,H21*34, " ")</f>
        <v xml:space="preserve"> </v>
      </c>
      <c r="K21" s="84"/>
      <c r="L21" s="85"/>
      <c r="M21" s="78" t="str">
        <f>IF(K21&gt;0,K21*34, " ")</f>
        <v xml:space="preserve"> </v>
      </c>
      <c r="N21" s="79" t="str">
        <f>IF(L21&gt;0,L21*34, " ")</f>
        <v xml:space="preserve"> </v>
      </c>
      <c r="O21" s="85"/>
      <c r="P21" s="85"/>
      <c r="Q21" s="78" t="str">
        <f>IF(O21&gt;0,O21*34, " ")</f>
        <v xml:space="preserve"> </v>
      </c>
      <c r="R21" s="79" t="str">
        <f>IF(P21&gt;0,P21*34, " ")</f>
        <v xml:space="preserve"> </v>
      </c>
      <c r="S21" s="103">
        <f t="shared" ref="S21:S35" si="17">IF(C21+G21+K21+O21&gt;0,C21+G21+K21+O21, " ")</f>
        <v>4</v>
      </c>
      <c r="T21" s="23">
        <f t="shared" ref="T21:T35" si="18">IF(D21+H21+L21+P21&gt;0, D21+H21+L21+P21, " ")</f>
        <v>4</v>
      </c>
      <c r="U21" s="23">
        <f t="shared" ref="U21:U35" si="19">IF(S21&lt;&gt;" ", (IF(E21&lt;&gt;" ", E21, 0)+IF(I21&lt;&gt;" ", I21, 0)+IF(M21&lt;&gt;" ", M21, 0)+IF(Q21&lt;&gt;" ", Q21, 0)), " ")</f>
        <v>136</v>
      </c>
      <c r="V21" s="24">
        <f t="shared" ref="V21:V35" si="20">IF(T21&lt;&gt;" ", (IF(F21&lt;&gt;" ", F21, 0)+IF(J21&lt;&gt;" ", J21, 0)+IF(N21&lt;&gt;" ", N21, 0)+IF(R21&lt;&gt;" ", R21, 0)), " ")</f>
        <v>136</v>
      </c>
      <c r="W21" s="82"/>
      <c r="X21" s="82"/>
    </row>
    <row r="22" spans="1:24" ht="15" customHeight="1" x14ac:dyDescent="0.2">
      <c r="A22" s="19">
        <v>4</v>
      </c>
      <c r="B22" s="20" t="s">
        <v>55</v>
      </c>
      <c r="C22" s="33"/>
      <c r="D22" s="34"/>
      <c r="E22" s="23" t="str">
        <f t="shared" ref="E22:E35" si="21">IF(C22&gt;0,C22*34, " ")</f>
        <v xml:space="preserve"> </v>
      </c>
      <c r="F22" s="24" t="str">
        <f t="shared" ref="F22:F35" si="22">IF(D22&gt;0,D22*34, " ")</f>
        <v xml:space="preserve"> </v>
      </c>
      <c r="G22" s="34">
        <v>3</v>
      </c>
      <c r="H22" s="34">
        <v>3</v>
      </c>
      <c r="I22" s="23">
        <f t="shared" ref="I22:I35" si="23">IF(G22&gt;0,G22*34, " ")</f>
        <v>102</v>
      </c>
      <c r="J22" s="24">
        <f t="shared" ref="J22:J35" si="24">IF(H22&gt;0,H22*34, " ")</f>
        <v>102</v>
      </c>
      <c r="K22" s="33"/>
      <c r="L22" s="34"/>
      <c r="M22" s="23" t="str">
        <f t="shared" ref="M22:M35" si="25">IF(K22&gt;0,K22*34, " ")</f>
        <v xml:space="preserve"> </v>
      </c>
      <c r="N22" s="24" t="str">
        <f t="shared" ref="N22:N35" si="26">IF(L22&gt;0,L22*34, " ")</f>
        <v xml:space="preserve"> </v>
      </c>
      <c r="O22" s="34"/>
      <c r="P22" s="34"/>
      <c r="Q22" s="23" t="str">
        <f t="shared" ref="Q22:Q35" si="27">IF(O22&gt;0,O22*32, " ")</f>
        <v xml:space="preserve"> </v>
      </c>
      <c r="R22" s="24" t="str">
        <f t="shared" ref="R22:R35" si="28">IF(P22&gt;0,P22*32, " ")</f>
        <v xml:space="preserve"> </v>
      </c>
      <c r="S22" s="103">
        <f t="shared" si="17"/>
        <v>3</v>
      </c>
      <c r="T22" s="23">
        <f t="shared" si="18"/>
        <v>3</v>
      </c>
      <c r="U22" s="23">
        <f t="shared" si="19"/>
        <v>102</v>
      </c>
      <c r="V22" s="24">
        <f t="shared" si="20"/>
        <v>102</v>
      </c>
      <c r="W22" s="18"/>
      <c r="X22" s="18"/>
    </row>
    <row r="23" spans="1:24" ht="15" customHeight="1" x14ac:dyDescent="0.2">
      <c r="A23" s="19">
        <v>5</v>
      </c>
      <c r="B23" s="20" t="s">
        <v>56</v>
      </c>
      <c r="C23" s="33"/>
      <c r="D23" s="34"/>
      <c r="E23" s="23" t="str">
        <f t="shared" si="21"/>
        <v xml:space="preserve"> </v>
      </c>
      <c r="F23" s="24" t="str">
        <f t="shared" si="22"/>
        <v xml:space="preserve"> </v>
      </c>
      <c r="G23" s="34">
        <v>3</v>
      </c>
      <c r="H23" s="34">
        <v>3</v>
      </c>
      <c r="I23" s="23">
        <f t="shared" si="23"/>
        <v>102</v>
      </c>
      <c r="J23" s="24">
        <f t="shared" si="24"/>
        <v>102</v>
      </c>
      <c r="K23" s="33"/>
      <c r="L23" s="34"/>
      <c r="M23" s="23" t="str">
        <f t="shared" si="25"/>
        <v xml:space="preserve"> </v>
      </c>
      <c r="N23" s="24" t="str">
        <f t="shared" si="26"/>
        <v xml:space="preserve"> </v>
      </c>
      <c r="O23" s="34"/>
      <c r="P23" s="34"/>
      <c r="Q23" s="23" t="str">
        <f t="shared" si="27"/>
        <v xml:space="preserve"> </v>
      </c>
      <c r="R23" s="24" t="str">
        <f t="shared" si="28"/>
        <v xml:space="preserve"> </v>
      </c>
      <c r="S23" s="103">
        <f t="shared" si="17"/>
        <v>3</v>
      </c>
      <c r="T23" s="23">
        <f t="shared" si="18"/>
        <v>3</v>
      </c>
      <c r="U23" s="23">
        <f t="shared" si="19"/>
        <v>102</v>
      </c>
      <c r="V23" s="24">
        <f t="shared" si="20"/>
        <v>102</v>
      </c>
      <c r="W23" s="18"/>
      <c r="X23" s="18"/>
    </row>
    <row r="24" spans="1:24" ht="15" customHeight="1" x14ac:dyDescent="0.2">
      <c r="A24" s="19">
        <v>6</v>
      </c>
      <c r="B24" s="20" t="s">
        <v>23</v>
      </c>
      <c r="C24" s="33"/>
      <c r="D24" s="34"/>
      <c r="E24" s="23" t="str">
        <f t="shared" si="21"/>
        <v xml:space="preserve"> </v>
      </c>
      <c r="F24" s="24" t="str">
        <f t="shared" si="22"/>
        <v xml:space="preserve"> </v>
      </c>
      <c r="G24" s="34">
        <v>2</v>
      </c>
      <c r="H24" s="34">
        <v>2</v>
      </c>
      <c r="I24" s="23">
        <f t="shared" si="23"/>
        <v>68</v>
      </c>
      <c r="J24" s="24">
        <f t="shared" si="24"/>
        <v>68</v>
      </c>
      <c r="K24" s="33">
        <v>2</v>
      </c>
      <c r="L24" s="34">
        <v>2</v>
      </c>
      <c r="M24" s="23">
        <f t="shared" si="25"/>
        <v>68</v>
      </c>
      <c r="N24" s="24">
        <f t="shared" si="26"/>
        <v>68</v>
      </c>
      <c r="O24" s="34"/>
      <c r="P24" s="34"/>
      <c r="Q24" s="23" t="str">
        <f t="shared" si="27"/>
        <v xml:space="preserve"> </v>
      </c>
      <c r="R24" s="24" t="str">
        <f t="shared" si="28"/>
        <v xml:space="preserve"> </v>
      </c>
      <c r="S24" s="103">
        <f t="shared" si="17"/>
        <v>4</v>
      </c>
      <c r="T24" s="23">
        <f t="shared" si="18"/>
        <v>4</v>
      </c>
      <c r="U24" s="23">
        <f t="shared" si="19"/>
        <v>136</v>
      </c>
      <c r="V24" s="24">
        <f t="shared" si="20"/>
        <v>136</v>
      </c>
      <c r="W24" s="18"/>
      <c r="X24" s="18"/>
    </row>
    <row r="25" spans="1:24" ht="15" customHeight="1" x14ac:dyDescent="0.2">
      <c r="A25" s="19">
        <v>7</v>
      </c>
      <c r="B25" s="20" t="s">
        <v>24</v>
      </c>
      <c r="C25" s="33"/>
      <c r="D25" s="34"/>
      <c r="E25" s="23" t="str">
        <f t="shared" si="21"/>
        <v xml:space="preserve"> </v>
      </c>
      <c r="F25" s="24" t="str">
        <f t="shared" si="22"/>
        <v xml:space="preserve"> </v>
      </c>
      <c r="G25" s="34"/>
      <c r="H25" s="34"/>
      <c r="I25" s="23" t="str">
        <f t="shared" si="23"/>
        <v xml:space="preserve"> </v>
      </c>
      <c r="J25" s="24" t="str">
        <f t="shared" si="24"/>
        <v xml:space="preserve"> </v>
      </c>
      <c r="K25" s="33">
        <v>3</v>
      </c>
      <c r="L25" s="34">
        <v>3</v>
      </c>
      <c r="M25" s="23">
        <f t="shared" si="25"/>
        <v>102</v>
      </c>
      <c r="N25" s="24">
        <f t="shared" si="26"/>
        <v>102</v>
      </c>
      <c r="O25" s="34"/>
      <c r="P25" s="34"/>
      <c r="Q25" s="23" t="str">
        <f t="shared" si="27"/>
        <v xml:space="preserve"> </v>
      </c>
      <c r="R25" s="24" t="str">
        <f t="shared" si="28"/>
        <v xml:space="preserve"> </v>
      </c>
      <c r="S25" s="103">
        <f t="shared" si="17"/>
        <v>3</v>
      </c>
      <c r="T25" s="23">
        <f t="shared" si="18"/>
        <v>3</v>
      </c>
      <c r="U25" s="23">
        <f t="shared" si="19"/>
        <v>102</v>
      </c>
      <c r="V25" s="24">
        <f t="shared" si="20"/>
        <v>102</v>
      </c>
      <c r="W25" s="18"/>
      <c r="X25" s="18"/>
    </row>
    <row r="26" spans="1:24" ht="15" customHeight="1" x14ac:dyDescent="0.2">
      <c r="A26" s="19">
        <v>8</v>
      </c>
      <c r="B26" s="20" t="s">
        <v>57</v>
      </c>
      <c r="C26" s="33"/>
      <c r="D26" s="34"/>
      <c r="E26" s="23" t="str">
        <f t="shared" si="21"/>
        <v xml:space="preserve"> </v>
      </c>
      <c r="F26" s="24" t="str">
        <f t="shared" si="22"/>
        <v xml:space="preserve"> </v>
      </c>
      <c r="G26" s="34"/>
      <c r="H26" s="34"/>
      <c r="I26" s="23" t="str">
        <f t="shared" si="23"/>
        <v xml:space="preserve"> </v>
      </c>
      <c r="J26" s="24" t="str">
        <f t="shared" si="24"/>
        <v xml:space="preserve"> </v>
      </c>
      <c r="K26" s="33">
        <v>3</v>
      </c>
      <c r="L26" s="34">
        <v>2</v>
      </c>
      <c r="M26" s="23">
        <f t="shared" si="25"/>
        <v>102</v>
      </c>
      <c r="N26" s="24">
        <f t="shared" si="26"/>
        <v>68</v>
      </c>
      <c r="O26" s="34">
        <v>2</v>
      </c>
      <c r="P26" s="34">
        <v>2</v>
      </c>
      <c r="Q26" s="23">
        <f t="shared" si="27"/>
        <v>64</v>
      </c>
      <c r="R26" s="24">
        <f t="shared" si="28"/>
        <v>64</v>
      </c>
      <c r="S26" s="103">
        <f t="shared" si="17"/>
        <v>5</v>
      </c>
      <c r="T26" s="23">
        <f t="shared" si="18"/>
        <v>4</v>
      </c>
      <c r="U26" s="23">
        <f t="shared" si="19"/>
        <v>166</v>
      </c>
      <c r="V26" s="24">
        <f t="shared" si="20"/>
        <v>132</v>
      </c>
      <c r="W26" s="18"/>
      <c r="X26" s="18"/>
    </row>
    <row r="27" spans="1:24" ht="15" customHeight="1" x14ac:dyDescent="0.2">
      <c r="A27" s="19">
        <v>9</v>
      </c>
      <c r="B27" s="20" t="s">
        <v>29</v>
      </c>
      <c r="C27" s="33"/>
      <c r="D27" s="34"/>
      <c r="E27" s="23" t="str">
        <f>IF(C27&gt;0,C27*34, " ")</f>
        <v xml:space="preserve"> </v>
      </c>
      <c r="F27" s="24" t="str">
        <f>IF(D27&gt;0,D27*34, " ")</f>
        <v xml:space="preserve"> </v>
      </c>
      <c r="G27" s="34"/>
      <c r="H27" s="34"/>
      <c r="I27" s="23" t="str">
        <f>IF(G27&gt;0,G27*34, " ")</f>
        <v xml:space="preserve"> </v>
      </c>
      <c r="J27" s="24" t="str">
        <f>IF(H27&gt;0,H27*34, " ")</f>
        <v xml:space="preserve"> </v>
      </c>
      <c r="K27" s="33"/>
      <c r="L27" s="34">
        <v>2</v>
      </c>
      <c r="M27" s="23" t="str">
        <f>IF(K27&gt;0,K27*34, " ")</f>
        <v xml:space="preserve"> </v>
      </c>
      <c r="N27" s="24">
        <f>IF(L27&gt;0,L27*34, " ")</f>
        <v>68</v>
      </c>
      <c r="O27" s="34"/>
      <c r="P27" s="34"/>
      <c r="Q27" s="23" t="str">
        <f>IF(O27&gt;0,O27*32, " ")</f>
        <v xml:space="preserve"> </v>
      </c>
      <c r="R27" s="24" t="str">
        <f>IF(P27&gt;0,P27*32, " ")</f>
        <v xml:space="preserve"> </v>
      </c>
      <c r="S27" s="103" t="str">
        <f t="shared" si="17"/>
        <v xml:space="preserve"> </v>
      </c>
      <c r="T27" s="23">
        <f t="shared" si="18"/>
        <v>2</v>
      </c>
      <c r="U27" s="23" t="str">
        <f t="shared" si="19"/>
        <v xml:space="preserve"> </v>
      </c>
      <c r="V27" s="24">
        <f t="shared" si="20"/>
        <v>68</v>
      </c>
      <c r="W27" s="18"/>
      <c r="X27" s="18"/>
    </row>
    <row r="28" spans="1:24" ht="15" customHeight="1" x14ac:dyDescent="0.2">
      <c r="A28" s="19">
        <v>10</v>
      </c>
      <c r="B28" s="20" t="s">
        <v>25</v>
      </c>
      <c r="C28" s="33"/>
      <c r="D28" s="34"/>
      <c r="E28" s="23" t="str">
        <f>IF(C28&gt;0,C28*34, " ")</f>
        <v xml:space="preserve"> </v>
      </c>
      <c r="F28" s="24" t="str">
        <f>IF(D28&gt;0,D28*34, " ")</f>
        <v xml:space="preserve"> </v>
      </c>
      <c r="G28" s="34"/>
      <c r="H28" s="34"/>
      <c r="I28" s="23" t="str">
        <f>IF(G28&gt;0,G28*34, " ")</f>
        <v xml:space="preserve"> </v>
      </c>
      <c r="J28" s="24" t="str">
        <f>IF(H28&gt;0,H28*34, " ")</f>
        <v xml:space="preserve"> </v>
      </c>
      <c r="K28" s="33"/>
      <c r="L28" s="34"/>
      <c r="M28" s="23" t="str">
        <f>IF(K28&gt;0,K28*34, " ")</f>
        <v xml:space="preserve"> </v>
      </c>
      <c r="N28" s="24" t="str">
        <f>IF(L28&gt;0,L28*34, " ")</f>
        <v xml:space="preserve"> </v>
      </c>
      <c r="O28" s="34">
        <v>3</v>
      </c>
      <c r="P28" s="34">
        <v>2</v>
      </c>
      <c r="Q28" s="23">
        <f>IF(O28&gt;0,O28*32, " ")</f>
        <v>96</v>
      </c>
      <c r="R28" s="24">
        <f>IF(P28&gt;0,P28*32, " ")</f>
        <v>64</v>
      </c>
      <c r="S28" s="103">
        <f t="shared" si="17"/>
        <v>3</v>
      </c>
      <c r="T28" s="23">
        <f t="shared" si="18"/>
        <v>2</v>
      </c>
      <c r="U28" s="23">
        <f t="shared" si="19"/>
        <v>96</v>
      </c>
      <c r="V28" s="24">
        <f t="shared" si="20"/>
        <v>64</v>
      </c>
      <c r="W28" s="18"/>
      <c r="X28" s="18"/>
    </row>
    <row r="29" spans="1:24" ht="15" customHeight="1" x14ac:dyDescent="0.2">
      <c r="A29" s="19">
        <v>11</v>
      </c>
      <c r="B29" s="20" t="s">
        <v>28</v>
      </c>
      <c r="C29" s="33"/>
      <c r="D29" s="34"/>
      <c r="E29" s="23" t="str">
        <f t="shared" si="21"/>
        <v xml:space="preserve"> </v>
      </c>
      <c r="F29" s="24" t="str">
        <f t="shared" si="22"/>
        <v xml:space="preserve"> </v>
      </c>
      <c r="G29" s="34"/>
      <c r="H29" s="34"/>
      <c r="I29" s="23" t="str">
        <f t="shared" si="23"/>
        <v xml:space="preserve"> </v>
      </c>
      <c r="J29" s="24" t="str">
        <f t="shared" si="24"/>
        <v xml:space="preserve"> </v>
      </c>
      <c r="K29" s="33"/>
      <c r="L29" s="34"/>
      <c r="M29" s="23" t="str">
        <f t="shared" si="25"/>
        <v xml:space="preserve"> </v>
      </c>
      <c r="N29" s="24" t="str">
        <f t="shared" si="26"/>
        <v xml:space="preserve"> </v>
      </c>
      <c r="O29" s="34">
        <v>2</v>
      </c>
      <c r="P29" s="34"/>
      <c r="Q29" s="23">
        <f t="shared" si="27"/>
        <v>64</v>
      </c>
      <c r="R29" s="24" t="str">
        <f t="shared" si="28"/>
        <v xml:space="preserve"> </v>
      </c>
      <c r="S29" s="103">
        <f t="shared" si="17"/>
        <v>2</v>
      </c>
      <c r="T29" s="23" t="str">
        <f t="shared" si="18"/>
        <v xml:space="preserve"> </v>
      </c>
      <c r="U29" s="23">
        <f t="shared" si="19"/>
        <v>64</v>
      </c>
      <c r="V29" s="24" t="str">
        <f t="shared" si="20"/>
        <v xml:space="preserve"> </v>
      </c>
      <c r="W29" s="18"/>
      <c r="X29" s="18"/>
    </row>
    <row r="30" spans="1:24" ht="15" customHeight="1" x14ac:dyDescent="0.2">
      <c r="A30" s="19">
        <v>12</v>
      </c>
      <c r="B30" s="56" t="s">
        <v>49</v>
      </c>
      <c r="C30" s="36"/>
      <c r="D30" s="34"/>
      <c r="E30" s="23"/>
      <c r="F30" s="24"/>
      <c r="G30" s="34"/>
      <c r="H30" s="34"/>
      <c r="I30" s="23"/>
      <c r="J30" s="24"/>
      <c r="K30" s="33"/>
      <c r="L30" s="34"/>
      <c r="M30" s="23"/>
      <c r="N30" s="24"/>
      <c r="O30" s="34">
        <v>2</v>
      </c>
      <c r="P30" s="34"/>
      <c r="Q30" s="23">
        <f t="shared" si="27"/>
        <v>64</v>
      </c>
      <c r="R30" s="24"/>
      <c r="S30" s="103">
        <f t="shared" si="17"/>
        <v>2</v>
      </c>
      <c r="T30" s="23" t="str">
        <f t="shared" si="18"/>
        <v xml:space="preserve"> </v>
      </c>
      <c r="U30" s="23">
        <f t="shared" si="19"/>
        <v>64</v>
      </c>
      <c r="V30" s="24" t="str">
        <f t="shared" si="20"/>
        <v xml:space="preserve"> </v>
      </c>
      <c r="W30" s="18"/>
      <c r="X30" s="18"/>
    </row>
    <row r="31" spans="1:24" ht="15" customHeight="1" x14ac:dyDescent="0.2">
      <c r="A31" s="19">
        <v>13</v>
      </c>
      <c r="B31" s="20" t="s">
        <v>41</v>
      </c>
      <c r="C31" s="33"/>
      <c r="D31" s="34"/>
      <c r="E31" s="23" t="str">
        <f t="shared" si="21"/>
        <v xml:space="preserve"> </v>
      </c>
      <c r="F31" s="24" t="str">
        <f t="shared" si="22"/>
        <v xml:space="preserve"> </v>
      </c>
      <c r="G31" s="34"/>
      <c r="H31" s="34"/>
      <c r="I31" s="23" t="str">
        <f t="shared" si="23"/>
        <v xml:space="preserve"> </v>
      </c>
      <c r="J31" s="24" t="str">
        <f t="shared" si="24"/>
        <v xml:space="preserve"> </v>
      </c>
      <c r="K31" s="33"/>
      <c r="L31" s="34"/>
      <c r="M31" s="23" t="str">
        <f t="shared" si="25"/>
        <v xml:space="preserve"> </v>
      </c>
      <c r="N31" s="24" t="str">
        <f t="shared" si="26"/>
        <v xml:space="preserve"> </v>
      </c>
      <c r="O31" s="34">
        <v>2</v>
      </c>
      <c r="P31" s="34"/>
      <c r="Q31" s="23">
        <f t="shared" si="27"/>
        <v>64</v>
      </c>
      <c r="R31" s="24" t="str">
        <f t="shared" si="28"/>
        <v xml:space="preserve"> </v>
      </c>
      <c r="S31" s="103">
        <f t="shared" si="17"/>
        <v>2</v>
      </c>
      <c r="T31" s="23" t="str">
        <f t="shared" si="18"/>
        <v xml:space="preserve"> </v>
      </c>
      <c r="U31" s="23">
        <f t="shared" si="19"/>
        <v>64</v>
      </c>
      <c r="V31" s="24" t="str">
        <f t="shared" si="20"/>
        <v xml:space="preserve"> </v>
      </c>
      <c r="W31" s="18"/>
      <c r="X31" s="18"/>
    </row>
    <row r="32" spans="1:24" ht="15" customHeight="1" x14ac:dyDescent="0.2">
      <c r="A32" s="19">
        <v>14</v>
      </c>
      <c r="B32" s="20" t="s">
        <v>44</v>
      </c>
      <c r="C32" s="33"/>
      <c r="D32" s="34"/>
      <c r="E32" s="23" t="str">
        <f>IF(C32&gt;0,C32*34, " ")</f>
        <v xml:space="preserve"> </v>
      </c>
      <c r="F32" s="24" t="str">
        <f>IF(D32&gt;0,D32*34, " ")</f>
        <v xml:space="preserve"> </v>
      </c>
      <c r="G32" s="34"/>
      <c r="H32" s="34"/>
      <c r="I32" s="23" t="str">
        <f>IF(G32&gt;0,G32*34, " ")</f>
        <v xml:space="preserve"> </v>
      </c>
      <c r="J32" s="24" t="str">
        <f>IF(H32&gt;0,H32*34, " ")</f>
        <v xml:space="preserve"> </v>
      </c>
      <c r="K32" s="33"/>
      <c r="L32" s="34"/>
      <c r="M32" s="23" t="str">
        <f>IF(K32&gt;0,K32*34, " ")</f>
        <v xml:space="preserve"> </v>
      </c>
      <c r="N32" s="24" t="str">
        <f>IF(L32&gt;0,L32*34, " ")</f>
        <v xml:space="preserve"> </v>
      </c>
      <c r="O32" s="34">
        <v>2</v>
      </c>
      <c r="P32" s="34"/>
      <c r="Q32" s="23">
        <f>IF(O32&gt;0,O32*32, " ")</f>
        <v>64</v>
      </c>
      <c r="R32" s="24" t="str">
        <f>IF(P32&gt;0,P32*32, " ")</f>
        <v xml:space="preserve"> </v>
      </c>
      <c r="S32" s="103">
        <f t="shared" si="17"/>
        <v>2</v>
      </c>
      <c r="T32" s="23" t="str">
        <f t="shared" si="18"/>
        <v xml:space="preserve"> </v>
      </c>
      <c r="U32" s="23">
        <f t="shared" si="19"/>
        <v>64</v>
      </c>
      <c r="V32" s="24" t="str">
        <f t="shared" si="20"/>
        <v xml:space="preserve"> </v>
      </c>
      <c r="W32" s="18"/>
      <c r="X32" s="18"/>
    </row>
    <row r="33" spans="1:25" ht="15" customHeight="1" x14ac:dyDescent="0.2">
      <c r="A33" s="19">
        <v>15</v>
      </c>
      <c r="B33" s="20" t="s">
        <v>43</v>
      </c>
      <c r="C33" s="33"/>
      <c r="D33" s="34"/>
      <c r="E33" s="23" t="str">
        <f t="shared" si="21"/>
        <v xml:space="preserve"> </v>
      </c>
      <c r="F33" s="24" t="str">
        <f t="shared" si="22"/>
        <v xml:space="preserve"> </v>
      </c>
      <c r="G33" s="34"/>
      <c r="H33" s="34"/>
      <c r="I33" s="23" t="str">
        <f t="shared" si="23"/>
        <v xml:space="preserve"> </v>
      </c>
      <c r="J33" s="24" t="str">
        <f t="shared" si="24"/>
        <v xml:space="preserve"> </v>
      </c>
      <c r="K33" s="33"/>
      <c r="L33" s="34"/>
      <c r="M33" s="23" t="str">
        <f t="shared" si="25"/>
        <v xml:space="preserve"> </v>
      </c>
      <c r="N33" s="24" t="str">
        <f t="shared" si="26"/>
        <v xml:space="preserve"> </v>
      </c>
      <c r="O33" s="34">
        <v>2</v>
      </c>
      <c r="P33" s="34"/>
      <c r="Q33" s="23">
        <f t="shared" si="27"/>
        <v>64</v>
      </c>
      <c r="R33" s="24" t="str">
        <f t="shared" si="28"/>
        <v xml:space="preserve"> </v>
      </c>
      <c r="S33" s="103">
        <f t="shared" si="17"/>
        <v>2</v>
      </c>
      <c r="T33" s="23" t="str">
        <f t="shared" si="18"/>
        <v xml:space="preserve"> </v>
      </c>
      <c r="U33" s="23">
        <f t="shared" si="19"/>
        <v>64</v>
      </c>
      <c r="V33" s="24" t="str">
        <f t="shared" si="20"/>
        <v xml:space="preserve"> </v>
      </c>
      <c r="W33" s="18"/>
      <c r="X33" s="18"/>
    </row>
    <row r="34" spans="1:25" ht="15" customHeight="1" x14ac:dyDescent="0.2">
      <c r="A34" s="19"/>
      <c r="B34" s="20" t="s">
        <v>58</v>
      </c>
      <c r="C34" s="33"/>
      <c r="D34" s="34"/>
      <c r="E34" s="23"/>
      <c r="F34" s="24"/>
      <c r="G34" s="36"/>
      <c r="H34" s="34"/>
      <c r="I34" s="23"/>
      <c r="J34" s="24"/>
      <c r="K34" s="33"/>
      <c r="L34" s="34"/>
      <c r="M34" s="23"/>
      <c r="N34" s="24"/>
      <c r="O34" s="36"/>
      <c r="P34" s="34"/>
      <c r="Q34" s="23"/>
      <c r="R34" s="24"/>
      <c r="S34" s="103" t="str">
        <f t="shared" si="17"/>
        <v xml:space="preserve"> </v>
      </c>
      <c r="T34" s="23" t="str">
        <f t="shared" si="18"/>
        <v xml:space="preserve"> </v>
      </c>
      <c r="U34" s="23" t="str">
        <f t="shared" si="19"/>
        <v xml:space="preserve"> </v>
      </c>
      <c r="V34" s="24" t="str">
        <f t="shared" si="20"/>
        <v xml:space="preserve"> </v>
      </c>
      <c r="W34" s="18"/>
      <c r="X34" s="18"/>
    </row>
    <row r="35" spans="1:25" ht="15" customHeight="1" thickBot="1" x14ac:dyDescent="0.25">
      <c r="A35" s="19"/>
      <c r="B35" s="20" t="s">
        <v>59</v>
      </c>
      <c r="C35" s="33"/>
      <c r="D35" s="34"/>
      <c r="E35" s="23" t="str">
        <f t="shared" si="21"/>
        <v xml:space="preserve"> </v>
      </c>
      <c r="F35" s="24" t="str">
        <f t="shared" si="22"/>
        <v xml:space="preserve"> </v>
      </c>
      <c r="G35" s="36"/>
      <c r="H35" s="34"/>
      <c r="I35" s="23" t="str">
        <f t="shared" si="23"/>
        <v xml:space="preserve"> </v>
      </c>
      <c r="J35" s="24" t="str">
        <f t="shared" si="24"/>
        <v xml:space="preserve"> </v>
      </c>
      <c r="K35" s="33"/>
      <c r="L35" s="34"/>
      <c r="M35" s="23" t="str">
        <f t="shared" si="25"/>
        <v xml:space="preserve"> </v>
      </c>
      <c r="N35" s="24" t="str">
        <f t="shared" si="26"/>
        <v xml:space="preserve"> </v>
      </c>
      <c r="O35" s="36"/>
      <c r="P35" s="34"/>
      <c r="Q35" s="23" t="str">
        <f t="shared" si="27"/>
        <v xml:space="preserve"> </v>
      </c>
      <c r="R35" s="106" t="str">
        <f t="shared" si="28"/>
        <v xml:space="preserve"> </v>
      </c>
      <c r="S35" s="104" t="str">
        <f t="shared" si="17"/>
        <v xml:space="preserve"> </v>
      </c>
      <c r="T35" s="100" t="str">
        <f t="shared" si="18"/>
        <v xml:space="preserve"> </v>
      </c>
      <c r="U35" s="100" t="str">
        <f t="shared" si="19"/>
        <v xml:space="preserve"> </v>
      </c>
      <c r="V35" s="106" t="str">
        <f t="shared" si="20"/>
        <v xml:space="preserve"> </v>
      </c>
      <c r="W35" s="18"/>
      <c r="X35" s="18"/>
    </row>
    <row r="36" spans="1:25" ht="15" customHeight="1" thickBot="1" x14ac:dyDescent="0.25">
      <c r="A36" s="143" t="s">
        <v>17</v>
      </c>
      <c r="B36" s="144"/>
      <c r="C36" s="58">
        <f>SUM(C7:C15)</f>
        <v>16</v>
      </c>
      <c r="D36" s="38">
        <f t="shared" ref="D36:V36" si="29">SUM(D7:D17)</f>
        <v>2</v>
      </c>
      <c r="E36" s="59">
        <f>SUM(E7:E15)</f>
        <v>544</v>
      </c>
      <c r="F36" s="39">
        <f t="shared" si="29"/>
        <v>68</v>
      </c>
      <c r="G36" s="58">
        <f>SUM(G7:G15)</f>
        <v>14</v>
      </c>
      <c r="H36" s="38">
        <f t="shared" si="29"/>
        <v>0</v>
      </c>
      <c r="I36" s="59">
        <f>SUM(I7:I15)</f>
        <v>476</v>
      </c>
      <c r="J36" s="39">
        <f t="shared" si="29"/>
        <v>0</v>
      </c>
      <c r="K36" s="58">
        <f>SUM(K7:K15)</f>
        <v>13</v>
      </c>
      <c r="L36" s="38">
        <f t="shared" si="29"/>
        <v>0</v>
      </c>
      <c r="M36" s="59">
        <f>SUM(M7:M15)</f>
        <v>442</v>
      </c>
      <c r="N36" s="39">
        <f t="shared" si="29"/>
        <v>0</v>
      </c>
      <c r="O36" s="58">
        <f>SUM(O7:O15)</f>
        <v>11</v>
      </c>
      <c r="P36" s="38">
        <f t="shared" si="29"/>
        <v>0</v>
      </c>
      <c r="Q36" s="59">
        <f>SUM(Q7:Q15)</f>
        <v>352</v>
      </c>
      <c r="R36" s="39">
        <f t="shared" si="29"/>
        <v>0</v>
      </c>
      <c r="S36" s="112">
        <f>SUM(S7:S15)</f>
        <v>54</v>
      </c>
      <c r="T36" s="93">
        <f t="shared" si="29"/>
        <v>2</v>
      </c>
      <c r="U36" s="113">
        <f>SUM(U7:U15)</f>
        <v>1814</v>
      </c>
      <c r="V36" s="94">
        <f t="shared" si="29"/>
        <v>68</v>
      </c>
      <c r="W36" s="18"/>
      <c r="X36" s="18"/>
    </row>
    <row r="37" spans="1:25" ht="15" customHeight="1" thickBot="1" x14ac:dyDescent="0.25">
      <c r="A37" s="145" t="s">
        <v>18</v>
      </c>
      <c r="B37" s="146"/>
      <c r="C37" s="40">
        <f t="shared" ref="C37:V37" si="30">SUM(C19:C35)</f>
        <v>8</v>
      </c>
      <c r="D37" s="41">
        <f t="shared" si="30"/>
        <v>4</v>
      </c>
      <c r="E37" s="41">
        <f t="shared" si="30"/>
        <v>272</v>
      </c>
      <c r="F37" s="42">
        <f t="shared" si="30"/>
        <v>136</v>
      </c>
      <c r="G37" s="40">
        <f t="shared" si="30"/>
        <v>8</v>
      </c>
      <c r="H37" s="40">
        <f t="shared" si="30"/>
        <v>8</v>
      </c>
      <c r="I37" s="40">
        <f t="shared" si="30"/>
        <v>272</v>
      </c>
      <c r="J37" s="40">
        <f t="shared" si="30"/>
        <v>272</v>
      </c>
      <c r="K37" s="40">
        <f t="shared" si="30"/>
        <v>8</v>
      </c>
      <c r="L37" s="40">
        <f t="shared" si="30"/>
        <v>9</v>
      </c>
      <c r="M37" s="40">
        <f t="shared" si="30"/>
        <v>272</v>
      </c>
      <c r="N37" s="40">
        <f t="shared" si="30"/>
        <v>306</v>
      </c>
      <c r="O37" s="40">
        <f t="shared" si="30"/>
        <v>15</v>
      </c>
      <c r="P37" s="40">
        <f t="shared" si="30"/>
        <v>4</v>
      </c>
      <c r="Q37" s="40">
        <f t="shared" si="30"/>
        <v>480</v>
      </c>
      <c r="R37" s="40">
        <f t="shared" si="30"/>
        <v>128</v>
      </c>
      <c r="S37" s="40">
        <f t="shared" si="30"/>
        <v>39</v>
      </c>
      <c r="T37" s="40">
        <f t="shared" si="30"/>
        <v>25</v>
      </c>
      <c r="U37" s="40">
        <f t="shared" si="30"/>
        <v>1296</v>
      </c>
      <c r="V37" s="40">
        <f t="shared" si="30"/>
        <v>842</v>
      </c>
      <c r="W37" s="43"/>
      <c r="X37" s="43"/>
    </row>
    <row r="38" spans="1:25" ht="15" customHeight="1" thickTop="1" thickBot="1" x14ac:dyDescent="0.25">
      <c r="A38" s="137" t="s">
        <v>19</v>
      </c>
      <c r="B38" s="138"/>
      <c r="C38" s="44">
        <f>C36+C37</f>
        <v>24</v>
      </c>
      <c r="D38" s="45">
        <f t="shared" ref="D38:V38" si="31">D36+D37</f>
        <v>6</v>
      </c>
      <c r="E38" s="45">
        <f t="shared" si="31"/>
        <v>816</v>
      </c>
      <c r="F38" s="46">
        <f t="shared" si="31"/>
        <v>204</v>
      </c>
      <c r="G38" s="44">
        <f t="shared" si="31"/>
        <v>22</v>
      </c>
      <c r="H38" s="45">
        <f t="shared" si="31"/>
        <v>8</v>
      </c>
      <c r="I38" s="45">
        <f t="shared" si="31"/>
        <v>748</v>
      </c>
      <c r="J38" s="46">
        <f t="shared" si="31"/>
        <v>272</v>
      </c>
      <c r="K38" s="44">
        <f t="shared" si="31"/>
        <v>21</v>
      </c>
      <c r="L38" s="45">
        <f t="shared" si="31"/>
        <v>9</v>
      </c>
      <c r="M38" s="45">
        <f t="shared" si="31"/>
        <v>714</v>
      </c>
      <c r="N38" s="46">
        <f t="shared" si="31"/>
        <v>306</v>
      </c>
      <c r="O38" s="44">
        <f t="shared" si="31"/>
        <v>26</v>
      </c>
      <c r="P38" s="45">
        <f t="shared" si="31"/>
        <v>4</v>
      </c>
      <c r="Q38" s="45">
        <f t="shared" si="31"/>
        <v>832</v>
      </c>
      <c r="R38" s="46">
        <f t="shared" si="31"/>
        <v>128</v>
      </c>
      <c r="S38" s="44">
        <f t="shared" si="31"/>
        <v>93</v>
      </c>
      <c r="T38" s="45">
        <f t="shared" si="31"/>
        <v>27</v>
      </c>
      <c r="U38" s="45">
        <f t="shared" si="31"/>
        <v>3110</v>
      </c>
      <c r="V38" s="46">
        <f t="shared" si="31"/>
        <v>910</v>
      </c>
      <c r="W38" s="47"/>
      <c r="X38" s="47"/>
    </row>
    <row r="39" spans="1:25" ht="15" customHeight="1" thickTop="1" thickBot="1" x14ac:dyDescent="0.25">
      <c r="A39" s="139"/>
      <c r="B39" s="140"/>
      <c r="C39" s="133">
        <f>C38+D38</f>
        <v>30</v>
      </c>
      <c r="D39" s="134"/>
      <c r="E39" s="135">
        <f>E38+F38</f>
        <v>1020</v>
      </c>
      <c r="F39" s="136"/>
      <c r="G39" s="133">
        <f>G38+H38</f>
        <v>30</v>
      </c>
      <c r="H39" s="134"/>
      <c r="I39" s="135">
        <f>I38+J38</f>
        <v>1020</v>
      </c>
      <c r="J39" s="136"/>
      <c r="K39" s="133">
        <f>K38+L38</f>
        <v>30</v>
      </c>
      <c r="L39" s="134"/>
      <c r="M39" s="135">
        <f>M38+N38</f>
        <v>1020</v>
      </c>
      <c r="N39" s="136"/>
      <c r="O39" s="133">
        <f>O38+P38</f>
        <v>30</v>
      </c>
      <c r="P39" s="134"/>
      <c r="Q39" s="135">
        <f>Q38+R38</f>
        <v>960</v>
      </c>
      <c r="R39" s="136"/>
      <c r="S39" s="133">
        <f>S38+T38</f>
        <v>120</v>
      </c>
      <c r="T39" s="134"/>
      <c r="U39" s="135">
        <f>U38+V38</f>
        <v>4020</v>
      </c>
      <c r="V39" s="136"/>
      <c r="W39" s="47"/>
      <c r="X39" s="47"/>
    </row>
    <row r="40" spans="1:25" ht="15" customHeight="1" thickTop="1" x14ac:dyDescent="0.2">
      <c r="A40" s="48"/>
      <c r="B40" s="49"/>
      <c r="C40" s="50"/>
      <c r="D40" s="50"/>
      <c r="E40" s="50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18"/>
      <c r="U40" s="50"/>
      <c r="V40" s="18"/>
      <c r="W40" s="18"/>
      <c r="X40" s="18"/>
    </row>
    <row r="41" spans="1:25" ht="29.85" customHeight="1" x14ac:dyDescent="0.2">
      <c r="B41" s="132" t="s">
        <v>68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5" ht="15" customHeight="1" x14ac:dyDescent="0.2">
      <c r="B42" s="124" t="s">
        <v>51</v>
      </c>
      <c r="Y42" s="2"/>
    </row>
    <row r="43" spans="1:25" ht="15" customHeight="1" x14ac:dyDescent="0.2">
      <c r="B43" s="124" t="s">
        <v>52</v>
      </c>
    </row>
    <row r="44" spans="1:25" ht="15" customHeight="1" x14ac:dyDescent="0.2">
      <c r="B44" s="125" t="s">
        <v>53</v>
      </c>
    </row>
    <row r="45" spans="1:25" ht="15" customHeight="1" x14ac:dyDescent="0.2"/>
    <row r="46" spans="1:25" ht="15" customHeight="1" x14ac:dyDescent="0.2"/>
    <row r="47" spans="1:25" ht="15" customHeight="1" x14ac:dyDescent="0.2"/>
    <row r="48" spans="1:25" ht="15" customHeight="1" x14ac:dyDescent="0.2"/>
    <row r="50" spans="2:2" x14ac:dyDescent="0.2">
      <c r="B50" s="124"/>
    </row>
    <row r="51" spans="2:2" x14ac:dyDescent="0.2">
      <c r="B51" s="124"/>
    </row>
    <row r="52" spans="2:2" x14ac:dyDescent="0.2">
      <c r="B52" s="124"/>
    </row>
    <row r="53" spans="2:2" x14ac:dyDescent="0.2">
      <c r="B53" s="125"/>
    </row>
  </sheetData>
  <mergeCells count="34">
    <mergeCell ref="A1:G1"/>
    <mergeCell ref="A2:G2"/>
    <mergeCell ref="A4:B5"/>
    <mergeCell ref="C4:F4"/>
    <mergeCell ref="G4:J4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A18:B18"/>
    <mergeCell ref="A36:B36"/>
    <mergeCell ref="A37:B37"/>
    <mergeCell ref="Q5:R5"/>
    <mergeCell ref="M5:N5"/>
    <mergeCell ref="O5:P5"/>
    <mergeCell ref="B41:V41"/>
    <mergeCell ref="S39:T39"/>
    <mergeCell ref="U39:V39"/>
    <mergeCell ref="A38:B39"/>
    <mergeCell ref="I39:J39"/>
    <mergeCell ref="K39:L39"/>
    <mergeCell ref="M39:N39"/>
    <mergeCell ref="O39:P39"/>
    <mergeCell ref="C39:D39"/>
    <mergeCell ref="E39:F39"/>
    <mergeCell ref="G39:H39"/>
    <mergeCell ref="Q39:R39"/>
  </mergeCells>
  <phoneticPr fontId="0" type="noConversion"/>
  <printOptions horizontalCentered="1" verticalCentered="1"/>
  <pageMargins left="0.2" right="0.2" top="0.2" bottom="0.2" header="0" footer="0"/>
  <pageSetup paperSize="9" scale="94" orientation="landscape" verticalDpi="300" r:id="rId1"/>
  <headerFooter alignWithMargins="0"/>
  <ignoredErrors>
    <ignoredError sqref="R8 Q21:R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0"/>
  <sheetViews>
    <sheetView topLeftCell="A10" zoomScaleNormal="100" workbookViewId="0">
      <selection activeCell="R49" sqref="R49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61" t="s">
        <v>47</v>
      </c>
      <c r="B1" s="162"/>
      <c r="C1" s="162"/>
      <c r="D1" s="162"/>
      <c r="E1" s="162"/>
      <c r="F1" s="162"/>
      <c r="G1" s="162"/>
    </row>
    <row r="2" spans="1:24" ht="15" customHeight="1" x14ac:dyDescent="0.2">
      <c r="A2" s="163" t="s">
        <v>45</v>
      </c>
      <c r="B2" s="164"/>
      <c r="C2" s="164"/>
      <c r="D2" s="164"/>
      <c r="E2" s="164"/>
      <c r="F2" s="164"/>
      <c r="G2" s="164"/>
    </row>
    <row r="3" spans="1:24" ht="15" customHeight="1" thickBot="1" x14ac:dyDescent="0.25">
      <c r="A3" s="3"/>
      <c r="B3" s="4"/>
    </row>
    <row r="4" spans="1:24" ht="15" customHeight="1" thickTop="1" x14ac:dyDescent="0.2">
      <c r="A4" s="165" t="s">
        <v>0</v>
      </c>
      <c r="B4" s="166"/>
      <c r="C4" s="153" t="s">
        <v>1</v>
      </c>
      <c r="D4" s="154"/>
      <c r="E4" s="154"/>
      <c r="F4" s="155"/>
      <c r="G4" s="156" t="s">
        <v>2</v>
      </c>
      <c r="H4" s="154"/>
      <c r="I4" s="154"/>
      <c r="J4" s="154"/>
      <c r="K4" s="153" t="s">
        <v>3</v>
      </c>
      <c r="L4" s="154"/>
      <c r="M4" s="154"/>
      <c r="N4" s="155"/>
      <c r="O4" s="156" t="s">
        <v>4</v>
      </c>
      <c r="P4" s="154"/>
      <c r="Q4" s="154"/>
      <c r="R4" s="154"/>
      <c r="S4" s="157" t="s">
        <v>5</v>
      </c>
      <c r="T4" s="158"/>
      <c r="U4" s="158"/>
      <c r="V4" s="159"/>
      <c r="W4" s="5"/>
      <c r="X4" s="5"/>
    </row>
    <row r="5" spans="1:24" ht="15" customHeight="1" x14ac:dyDescent="0.2">
      <c r="A5" s="167"/>
      <c r="B5" s="168"/>
      <c r="C5" s="160" t="s">
        <v>6</v>
      </c>
      <c r="D5" s="150"/>
      <c r="E5" s="147" t="s">
        <v>7</v>
      </c>
      <c r="F5" s="149"/>
      <c r="G5" s="148" t="s">
        <v>6</v>
      </c>
      <c r="H5" s="150"/>
      <c r="I5" s="147" t="s">
        <v>7</v>
      </c>
      <c r="J5" s="148"/>
      <c r="K5" s="160" t="s">
        <v>6</v>
      </c>
      <c r="L5" s="150"/>
      <c r="M5" s="147" t="s">
        <v>7</v>
      </c>
      <c r="N5" s="149"/>
      <c r="O5" s="148" t="s">
        <v>6</v>
      </c>
      <c r="P5" s="150"/>
      <c r="Q5" s="147" t="s">
        <v>7</v>
      </c>
      <c r="R5" s="148"/>
      <c r="S5" s="160" t="s">
        <v>6</v>
      </c>
      <c r="T5" s="150"/>
      <c r="U5" s="147" t="s">
        <v>7</v>
      </c>
      <c r="V5" s="149"/>
      <c r="W5" s="5"/>
      <c r="X5" s="5"/>
    </row>
    <row r="6" spans="1:24" ht="15" customHeight="1" thickBot="1" x14ac:dyDescent="0.25">
      <c r="A6" s="151" t="s">
        <v>8</v>
      </c>
      <c r="B6" s="152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96" t="s">
        <v>9</v>
      </c>
      <c r="T6" s="97" t="s">
        <v>10</v>
      </c>
      <c r="U6" s="97" t="s">
        <v>9</v>
      </c>
      <c r="V6" s="98" t="s">
        <v>10</v>
      </c>
      <c r="W6" s="5"/>
      <c r="X6" s="5"/>
    </row>
    <row r="7" spans="1:24" ht="15" customHeight="1" x14ac:dyDescent="0.2">
      <c r="A7" s="11">
        <v>1</v>
      </c>
      <c r="B7" s="12" t="s">
        <v>11</v>
      </c>
      <c r="C7" s="13">
        <v>3</v>
      </c>
      <c r="D7" s="14"/>
      <c r="E7" s="15">
        <f>IF(C7&gt;0,C7*34, " ")</f>
        <v>102</v>
      </c>
      <c r="F7" s="16" t="str">
        <f>IF(D7&gt;0,D7*34, " ")</f>
        <v xml:space="preserve"> </v>
      </c>
      <c r="G7" s="17">
        <v>3</v>
      </c>
      <c r="H7" s="14"/>
      <c r="I7" s="15">
        <f>IF(G7&gt;0,G7*34, " ")</f>
        <v>102</v>
      </c>
      <c r="J7" s="16" t="str">
        <f>IF(H7&gt;0,H7*34, " ")</f>
        <v xml:space="preserve"> </v>
      </c>
      <c r="K7" s="13">
        <v>3</v>
      </c>
      <c r="L7" s="14"/>
      <c r="M7" s="15">
        <f>IF(K7&gt;0,K7*34, " ")</f>
        <v>102</v>
      </c>
      <c r="N7" s="16" t="str">
        <f>IF(L7&gt;0,L7*34, " ")</f>
        <v xml:space="preserve"> </v>
      </c>
      <c r="O7" s="17">
        <v>3</v>
      </c>
      <c r="P7" s="14"/>
      <c r="Q7" s="15">
        <f>IF(O7&gt;0, O7*32, " ")</f>
        <v>96</v>
      </c>
      <c r="R7" s="16" t="str">
        <f>IF(P7&gt;0,P7*32, " ")</f>
        <v xml:space="preserve"> </v>
      </c>
      <c r="S7" s="102">
        <f>IF(C7+G7+K7+O7&gt;0,C7+G7+K7+O7, " ")</f>
        <v>12</v>
      </c>
      <c r="T7" s="95" t="str">
        <f>IF(D7+H7+L7+P7&gt;0, D7+H7+L7+P7, " ")</f>
        <v xml:space="preserve"> </v>
      </c>
      <c r="U7" s="95">
        <f>IF(S7&lt;&gt;" ", (IF(E7&lt;&gt;" ", E7, 0)+IF(I7&lt;&gt;" ", I7, 0)+IF(M7&lt;&gt;" ", M7, 0)+IF(Q7&lt;&gt;" ", Q7, 0)), " ")</f>
        <v>402</v>
      </c>
      <c r="V7" s="109" t="str">
        <f>IF(T7&lt;&gt;" ", (IF(F7&lt;&gt;" ", F7, 0)+IF(J7&lt;&gt;" ", J7, 0)+IF(N7&lt;&gt;" ", N7, 0)+IF(R7&lt;&gt;" ", R7, 0)), " ")</f>
        <v xml:space="preserve"> </v>
      </c>
      <c r="W7" s="18"/>
      <c r="X7" s="18"/>
    </row>
    <row r="8" spans="1:24" ht="15" customHeight="1" x14ac:dyDescent="0.2">
      <c r="A8" s="11">
        <v>2</v>
      </c>
      <c r="B8" s="20" t="s">
        <v>12</v>
      </c>
      <c r="C8" s="21">
        <v>2</v>
      </c>
      <c r="D8" s="22"/>
      <c r="E8" s="23">
        <f>IF(C8&gt;0,C8*34, " ")</f>
        <v>68</v>
      </c>
      <c r="F8" s="24" t="str">
        <f>IF(D8&gt;0,D8*34, " ")</f>
        <v xml:space="preserve"> </v>
      </c>
      <c r="G8" s="25">
        <v>2</v>
      </c>
      <c r="H8" s="22"/>
      <c r="I8" s="23">
        <f>IF(G8&gt;0,G8*34, " ")</f>
        <v>68</v>
      </c>
      <c r="J8" s="24" t="str">
        <f>IF(H8&gt;0,H8*34, " ")</f>
        <v xml:space="preserve"> </v>
      </c>
      <c r="K8" s="21">
        <v>2</v>
      </c>
      <c r="L8" s="22"/>
      <c r="M8" s="23">
        <f>IF(K8&gt;0,K8*34, " ")</f>
        <v>68</v>
      </c>
      <c r="N8" s="24" t="str">
        <f>IF(L8&gt;0,L8*34, " ")</f>
        <v xml:space="preserve"> </v>
      </c>
      <c r="O8" s="25">
        <v>2</v>
      </c>
      <c r="P8" s="22"/>
      <c r="Q8" s="23">
        <f>IF(O8&gt;0,O8*32, " ")</f>
        <v>64</v>
      </c>
      <c r="R8" s="24" t="str">
        <f>IF(P8&gt;0,P8*34, " ")</f>
        <v xml:space="preserve"> </v>
      </c>
      <c r="S8" s="103">
        <f t="shared" ref="S8:S12" si="0">IF(C8+G8+K8+O8&gt;0,C8+G8+K8+O8, " ")</f>
        <v>8</v>
      </c>
      <c r="T8" s="23" t="str">
        <f t="shared" ref="T8:T13" si="1">IF(D8+H8+L8+P8&gt;0, D8+H8+L8+P8, " ")</f>
        <v xml:space="preserve"> </v>
      </c>
      <c r="U8" s="23">
        <f t="shared" ref="U8:U13" si="2">IF(S8&lt;&gt;" ", (IF(E8&lt;&gt;" ", E8, 0)+IF(I8&lt;&gt;" ", I8, 0)+IF(M8&lt;&gt;" ", M8, 0)+IF(Q8&lt;&gt;" ", Q8, 0)), " ")</f>
        <v>268</v>
      </c>
      <c r="V8" s="24" t="str">
        <f t="shared" ref="V8:V13" si="3">IF(T8&lt;&gt;" ", (IF(F8&lt;&gt;" ", F8, 0)+IF(J8&lt;&gt;" ", J8, 0)+IF(N8&lt;&gt;" ", N8, 0)+IF(R8&lt;&gt;" ", R8, 0)), " ")</f>
        <v xml:space="preserve"> </v>
      </c>
      <c r="W8" s="18"/>
      <c r="X8" s="18"/>
    </row>
    <row r="9" spans="1:24" ht="15" customHeight="1" x14ac:dyDescent="0.2">
      <c r="A9" s="11">
        <v>3</v>
      </c>
      <c r="B9" s="20" t="s">
        <v>14</v>
      </c>
      <c r="C9" s="21">
        <v>2</v>
      </c>
      <c r="D9" s="22"/>
      <c r="E9" s="23">
        <f t="shared" ref="E9:F13" si="4">IF(C9&gt;0,C9*34, " ")</f>
        <v>68</v>
      </c>
      <c r="F9" s="24" t="str">
        <f t="shared" si="4"/>
        <v xml:space="preserve"> </v>
      </c>
      <c r="G9" s="22">
        <v>2</v>
      </c>
      <c r="H9" s="22"/>
      <c r="I9" s="23">
        <f t="shared" ref="I9:J13" si="5">IF(G9&gt;0,G9*34, " ")</f>
        <v>68</v>
      </c>
      <c r="J9" s="24" t="str">
        <f t="shared" si="5"/>
        <v xml:space="preserve"> </v>
      </c>
      <c r="K9" s="21">
        <v>2</v>
      </c>
      <c r="L9" s="22"/>
      <c r="M9" s="23">
        <f t="shared" ref="M9:N13" si="6">IF(K9&gt;0,K9*34, " ")</f>
        <v>68</v>
      </c>
      <c r="N9" s="24" t="str">
        <f t="shared" si="6"/>
        <v xml:space="preserve"> </v>
      </c>
      <c r="O9" s="25">
        <v>2</v>
      </c>
      <c r="P9" s="22"/>
      <c r="Q9" s="23">
        <f t="shared" ref="Q9:R13" si="7">IF(O9&gt;0,O9*32, " ")</f>
        <v>64</v>
      </c>
      <c r="R9" s="24" t="str">
        <f t="shared" si="7"/>
        <v xml:space="preserve"> </v>
      </c>
      <c r="S9" s="103">
        <f t="shared" si="0"/>
        <v>8</v>
      </c>
      <c r="T9" s="23" t="str">
        <f t="shared" si="1"/>
        <v xml:space="preserve"> </v>
      </c>
      <c r="U9" s="23">
        <f t="shared" si="2"/>
        <v>268</v>
      </c>
      <c r="V9" s="24" t="str">
        <f t="shared" si="3"/>
        <v xml:space="preserve"> </v>
      </c>
      <c r="W9" s="18"/>
      <c r="X9" s="18"/>
    </row>
    <row r="10" spans="1:24" ht="15" customHeight="1" x14ac:dyDescent="0.2">
      <c r="A10" s="11">
        <v>4</v>
      </c>
      <c r="B10" s="27" t="s">
        <v>54</v>
      </c>
      <c r="C10" s="21">
        <v>4</v>
      </c>
      <c r="D10" s="22"/>
      <c r="E10" s="23">
        <f t="shared" si="4"/>
        <v>136</v>
      </c>
      <c r="F10" s="24" t="str">
        <f t="shared" si="4"/>
        <v xml:space="preserve"> </v>
      </c>
      <c r="G10" s="22">
        <v>4</v>
      </c>
      <c r="H10" s="22"/>
      <c r="I10" s="23">
        <f t="shared" si="5"/>
        <v>136</v>
      </c>
      <c r="J10" s="24" t="str">
        <f t="shared" si="5"/>
        <v xml:space="preserve"> </v>
      </c>
      <c r="K10" s="21">
        <v>3</v>
      </c>
      <c r="L10" s="22"/>
      <c r="M10" s="23">
        <f t="shared" si="6"/>
        <v>102</v>
      </c>
      <c r="N10" s="24" t="str">
        <f t="shared" si="6"/>
        <v xml:space="preserve"> </v>
      </c>
      <c r="O10" s="25">
        <v>3</v>
      </c>
      <c r="P10" s="22"/>
      <c r="Q10" s="23">
        <f t="shared" si="7"/>
        <v>96</v>
      </c>
      <c r="R10" s="24" t="str">
        <f t="shared" si="7"/>
        <v xml:space="preserve"> </v>
      </c>
      <c r="S10" s="103">
        <f t="shared" si="0"/>
        <v>14</v>
      </c>
      <c r="T10" s="23" t="str">
        <f t="shared" si="1"/>
        <v xml:space="preserve"> </v>
      </c>
      <c r="U10" s="23">
        <f t="shared" si="2"/>
        <v>470</v>
      </c>
      <c r="V10" s="24" t="str">
        <f t="shared" si="3"/>
        <v xml:space="preserve"> </v>
      </c>
      <c r="W10" s="18"/>
      <c r="X10" s="18"/>
    </row>
    <row r="11" spans="1:24" ht="1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4"/>
        <v xml:space="preserve"> </v>
      </c>
      <c r="F11" s="24">
        <f t="shared" si="4"/>
        <v>68</v>
      </c>
      <c r="G11" s="22"/>
      <c r="H11" s="22"/>
      <c r="I11" s="23" t="str">
        <f t="shared" si="5"/>
        <v xml:space="preserve"> </v>
      </c>
      <c r="J11" s="24" t="str">
        <f t="shared" si="5"/>
        <v xml:space="preserve"> </v>
      </c>
      <c r="K11" s="21"/>
      <c r="L11" s="22"/>
      <c r="M11" s="23" t="str">
        <f t="shared" si="6"/>
        <v xml:space="preserve"> </v>
      </c>
      <c r="N11" s="24" t="str">
        <f t="shared" si="6"/>
        <v xml:space="preserve"> </v>
      </c>
      <c r="O11" s="25"/>
      <c r="P11" s="22"/>
      <c r="Q11" s="23" t="str">
        <f t="shared" si="7"/>
        <v xml:space="preserve"> </v>
      </c>
      <c r="R11" s="24" t="str">
        <f t="shared" si="7"/>
        <v xml:space="preserve"> </v>
      </c>
      <c r="S11" s="103" t="str">
        <f t="shared" si="0"/>
        <v xml:space="preserve"> </v>
      </c>
      <c r="T11" s="23">
        <f t="shared" si="1"/>
        <v>2</v>
      </c>
      <c r="U11" s="23" t="str">
        <f t="shared" si="2"/>
        <v xml:space="preserve"> </v>
      </c>
      <c r="V11" s="24">
        <f t="shared" si="3"/>
        <v>68</v>
      </c>
      <c r="W11" s="18"/>
      <c r="X11" s="18"/>
    </row>
    <row r="12" spans="1:24" s="83" customFormat="1" ht="15" customHeight="1" x14ac:dyDescent="0.2">
      <c r="A12" s="11">
        <v>6</v>
      </c>
      <c r="B12" s="75" t="s">
        <v>13</v>
      </c>
      <c r="C12" s="76">
        <v>2</v>
      </c>
      <c r="D12" s="77"/>
      <c r="E12" s="78">
        <f t="shared" si="4"/>
        <v>68</v>
      </c>
      <c r="F12" s="79" t="str">
        <f t="shared" si="4"/>
        <v xml:space="preserve"> </v>
      </c>
      <c r="G12" s="77"/>
      <c r="H12" s="77"/>
      <c r="I12" s="23" t="str">
        <f t="shared" si="5"/>
        <v xml:space="preserve"> </v>
      </c>
      <c r="J12" s="79" t="str">
        <f t="shared" si="5"/>
        <v xml:space="preserve"> </v>
      </c>
      <c r="K12" s="76"/>
      <c r="L12" s="77"/>
      <c r="M12" s="23" t="str">
        <f t="shared" si="6"/>
        <v xml:space="preserve"> </v>
      </c>
      <c r="N12" s="79" t="str">
        <f t="shared" si="6"/>
        <v xml:space="preserve"> </v>
      </c>
      <c r="O12" s="80"/>
      <c r="P12" s="77"/>
      <c r="Q12" s="23" t="str">
        <f t="shared" si="7"/>
        <v xml:space="preserve"> </v>
      </c>
      <c r="R12" s="79" t="str">
        <f t="shared" si="7"/>
        <v xml:space="preserve"> </v>
      </c>
      <c r="S12" s="103">
        <f t="shared" si="0"/>
        <v>2</v>
      </c>
      <c r="T12" s="23" t="str">
        <f t="shared" si="1"/>
        <v xml:space="preserve"> </v>
      </c>
      <c r="U12" s="23">
        <f t="shared" si="2"/>
        <v>68</v>
      </c>
      <c r="V12" s="24" t="str">
        <f t="shared" si="3"/>
        <v xml:space="preserve"> </v>
      </c>
      <c r="W12" s="82"/>
      <c r="X12" s="82"/>
    </row>
    <row r="13" spans="1:24" ht="15" customHeight="1" x14ac:dyDescent="0.2">
      <c r="A13" s="11">
        <v>7</v>
      </c>
      <c r="B13" s="20" t="s">
        <v>64</v>
      </c>
      <c r="C13" s="21"/>
      <c r="D13" s="22"/>
      <c r="E13" s="23" t="str">
        <f t="shared" si="4"/>
        <v xml:space="preserve"> </v>
      </c>
      <c r="F13" s="24" t="str">
        <f t="shared" si="4"/>
        <v xml:space="preserve"> </v>
      </c>
      <c r="G13" s="22"/>
      <c r="H13" s="22"/>
      <c r="I13" s="23" t="str">
        <f t="shared" si="5"/>
        <v xml:space="preserve"> </v>
      </c>
      <c r="J13" s="24" t="str">
        <f t="shared" si="5"/>
        <v xml:space="preserve"> </v>
      </c>
      <c r="K13" s="21">
        <v>2</v>
      </c>
      <c r="L13" s="22"/>
      <c r="M13" s="23">
        <f t="shared" si="6"/>
        <v>68</v>
      </c>
      <c r="N13" s="24" t="str">
        <f t="shared" si="6"/>
        <v xml:space="preserve"> </v>
      </c>
      <c r="O13" s="25"/>
      <c r="P13" s="22"/>
      <c r="Q13" s="23" t="str">
        <f t="shared" si="7"/>
        <v xml:space="preserve"> </v>
      </c>
      <c r="R13" s="24" t="str">
        <f t="shared" si="7"/>
        <v xml:space="preserve"> </v>
      </c>
      <c r="S13" s="103">
        <v>2</v>
      </c>
      <c r="T13" s="23" t="str">
        <f t="shared" si="1"/>
        <v xml:space="preserve"> </v>
      </c>
      <c r="U13" s="23">
        <f t="shared" si="2"/>
        <v>68</v>
      </c>
      <c r="V13" s="24" t="str">
        <f t="shared" si="3"/>
        <v xml:space="preserve"> </v>
      </c>
      <c r="W13" s="18"/>
      <c r="X13" s="18"/>
    </row>
    <row r="14" spans="1:24" ht="15" customHeight="1" x14ac:dyDescent="0.2">
      <c r="A14" s="11">
        <v>8</v>
      </c>
      <c r="B14" s="57" t="s">
        <v>34</v>
      </c>
      <c r="C14" s="21">
        <v>2</v>
      </c>
      <c r="D14" s="22"/>
      <c r="E14" s="23">
        <f t="shared" ref="E14:E16" si="8">IF(C14&gt;0,C14*34, " ")</f>
        <v>68</v>
      </c>
      <c r="F14" s="24" t="str">
        <f t="shared" ref="F14" si="9">IF(D14&gt;0,D14*34, " ")</f>
        <v xml:space="preserve"> </v>
      </c>
      <c r="G14" s="22">
        <v>2</v>
      </c>
      <c r="H14" s="22"/>
      <c r="I14" s="23">
        <f t="shared" ref="I14:I16" si="10">IF(G14&gt;0,G14*34, " ")</f>
        <v>68</v>
      </c>
      <c r="J14" s="24" t="str">
        <f t="shared" ref="J14" si="11">IF(H14&gt;0,H14*34, " ")</f>
        <v xml:space="preserve"> </v>
      </c>
      <c r="K14" s="21"/>
      <c r="L14" s="22"/>
      <c r="M14" s="23" t="str">
        <f t="shared" ref="M14:M17" si="12">IF(K14&gt;0,K14*34, " ")</f>
        <v xml:space="preserve"> </v>
      </c>
      <c r="N14" s="24" t="str">
        <f t="shared" ref="N14" si="13">IF(L14&gt;0,L14*34, " ")</f>
        <v xml:space="preserve"> </v>
      </c>
      <c r="O14" s="25"/>
      <c r="P14" s="22"/>
      <c r="Q14" s="23" t="str">
        <f t="shared" ref="Q14:Q17" si="14">IF(O14&gt;0,O14*32, " ")</f>
        <v xml:space="preserve"> </v>
      </c>
      <c r="R14" s="24" t="str">
        <f t="shared" ref="R14" si="15">IF(P14&gt;0,P14*32, " ")</f>
        <v xml:space="preserve"> </v>
      </c>
      <c r="S14" s="26">
        <f t="shared" ref="S14" si="16">IF(C14+G14+K14+O14&gt;0,C14+G14+K14+O14, " ")</f>
        <v>4</v>
      </c>
      <c r="T14" s="23" t="str">
        <f t="shared" ref="T14" si="17">IF(D14+H14+L14+P14&gt;0, D14+H14+L14+P14, " ")</f>
        <v xml:space="preserve"> </v>
      </c>
      <c r="U14" s="23">
        <f t="shared" ref="U14:U16" si="18">IF(S14&lt;&gt;" ", (IF(E14&lt;&gt;" ", E14, 0)+IF(I14&lt;&gt;" ", I14, 0)+IF(M14&lt;&gt;" ", M14, 0)+IF(Q14&lt;&gt;" ", Q14, 0)), " ")</f>
        <v>136</v>
      </c>
      <c r="V14" s="24" t="str">
        <f t="shared" ref="V14" si="19">IF(T14&lt;&gt;" ", (IF(F14&lt;&gt;" ", F14, 0)+IF(J14&lt;&gt;" ", J14, 0)+IF(N14&lt;&gt;" ", N14, 0)+IF(R14&lt;&gt;" ", R14, 0)), " ")</f>
        <v xml:space="preserve"> </v>
      </c>
      <c r="W14" s="18"/>
      <c r="X14" s="18"/>
    </row>
    <row r="15" spans="1:24" ht="15" customHeight="1" x14ac:dyDescent="0.2">
      <c r="A15" s="11">
        <v>9</v>
      </c>
      <c r="B15" s="126" t="s">
        <v>65</v>
      </c>
      <c r="C15" s="76">
        <v>1</v>
      </c>
      <c r="D15" s="77"/>
      <c r="E15" s="78">
        <f t="shared" si="8"/>
        <v>34</v>
      </c>
      <c r="F15" s="79"/>
      <c r="G15" s="77">
        <v>1</v>
      </c>
      <c r="H15" s="77"/>
      <c r="I15" s="78">
        <f t="shared" si="10"/>
        <v>34</v>
      </c>
      <c r="J15" s="79"/>
      <c r="K15" s="76">
        <v>1</v>
      </c>
      <c r="L15" s="77"/>
      <c r="M15" s="78">
        <f t="shared" si="12"/>
        <v>34</v>
      </c>
      <c r="N15" s="79"/>
      <c r="O15" s="80">
        <v>1</v>
      </c>
      <c r="P15" s="77"/>
      <c r="Q15" s="78">
        <f t="shared" si="14"/>
        <v>32</v>
      </c>
      <c r="R15" s="79"/>
      <c r="S15" s="127">
        <f t="shared" ref="S15:S16" si="20">C15+G15+K15+O15</f>
        <v>4</v>
      </c>
      <c r="T15" s="119"/>
      <c r="U15" s="119">
        <f t="shared" si="18"/>
        <v>134</v>
      </c>
      <c r="V15" s="120"/>
      <c r="W15" s="18"/>
      <c r="X15" s="18"/>
    </row>
    <row r="16" spans="1:24" ht="15" customHeight="1" x14ac:dyDescent="0.2">
      <c r="A16" s="11">
        <v>10</v>
      </c>
      <c r="B16" s="20" t="s">
        <v>66</v>
      </c>
      <c r="C16" s="76">
        <v>1</v>
      </c>
      <c r="D16" s="77"/>
      <c r="E16" s="78">
        <f t="shared" si="8"/>
        <v>34</v>
      </c>
      <c r="F16" s="79"/>
      <c r="G16" s="77">
        <v>1</v>
      </c>
      <c r="H16" s="77"/>
      <c r="I16" s="78">
        <f t="shared" si="10"/>
        <v>34</v>
      </c>
      <c r="J16" s="79"/>
      <c r="K16" s="76"/>
      <c r="L16" s="77"/>
      <c r="M16" s="78" t="str">
        <f t="shared" si="12"/>
        <v xml:space="preserve"> </v>
      </c>
      <c r="N16" s="79"/>
      <c r="O16" s="80"/>
      <c r="P16" s="77"/>
      <c r="Q16" s="78" t="str">
        <f t="shared" si="14"/>
        <v xml:space="preserve"> </v>
      </c>
      <c r="R16" s="79"/>
      <c r="S16" s="115">
        <f t="shared" si="20"/>
        <v>2</v>
      </c>
      <c r="T16" s="128"/>
      <c r="U16" s="78">
        <f t="shared" si="18"/>
        <v>68</v>
      </c>
      <c r="V16" s="129"/>
      <c r="W16" s="18"/>
      <c r="X16" s="18"/>
    </row>
    <row r="17" spans="1:24" ht="15" customHeight="1" thickBot="1" x14ac:dyDescent="0.25">
      <c r="A17" s="11">
        <v>11</v>
      </c>
      <c r="B17" s="75" t="s">
        <v>67</v>
      </c>
      <c r="C17" s="76"/>
      <c r="D17" s="77"/>
      <c r="E17" s="78" t="str">
        <f>IF(C17&gt;0,C17*34, " ")</f>
        <v xml:space="preserve"> </v>
      </c>
      <c r="F17" s="79"/>
      <c r="G17" s="77"/>
      <c r="H17" s="77"/>
      <c r="I17" s="78"/>
      <c r="J17" s="79"/>
      <c r="K17" s="76">
        <v>1</v>
      </c>
      <c r="L17" s="77"/>
      <c r="M17" s="78">
        <f t="shared" si="12"/>
        <v>34</v>
      </c>
      <c r="N17" s="79"/>
      <c r="O17" s="80">
        <v>1</v>
      </c>
      <c r="P17" s="77"/>
      <c r="Q17" s="78">
        <f t="shared" si="14"/>
        <v>32</v>
      </c>
      <c r="R17" s="79"/>
      <c r="S17" s="130">
        <f>C17+G17+K17+O17</f>
        <v>2</v>
      </c>
      <c r="T17" s="122">
        <f>D17+H17+L17+P17</f>
        <v>0</v>
      </c>
      <c r="U17" s="122">
        <f>IF(S17&lt;&gt;" ", (IF(E17&lt;&gt;" ", E17, 0)+IF(I17&lt;&gt;" ", I17, 0)+IF(M17&lt;&gt;" ", M17, 0)+IF(Q17&lt;&gt;" ", Q17, 0)), " ")</f>
        <v>66</v>
      </c>
      <c r="V17" s="123">
        <f>IF(T17&lt;&gt;" ", (IF(F17&lt;&gt;" ", F17, 0)+IF(J17&lt;&gt;" ", J17, 0)+IF(N17&lt;&gt;" ", N17, 0)+IF(R17&lt;&gt;" ", R17, 0)), " ")</f>
        <v>0</v>
      </c>
      <c r="W17" s="18"/>
      <c r="X17" s="18"/>
    </row>
    <row r="18" spans="1:24" ht="15" customHeight="1" thickBot="1" x14ac:dyDescent="0.25">
      <c r="A18" s="141" t="s">
        <v>16</v>
      </c>
      <c r="B18" s="142"/>
      <c r="C18" s="28" t="s">
        <v>9</v>
      </c>
      <c r="D18" s="29" t="s">
        <v>10</v>
      </c>
      <c r="E18" s="29" t="s">
        <v>9</v>
      </c>
      <c r="F18" s="30" t="s">
        <v>10</v>
      </c>
      <c r="G18" s="31" t="s">
        <v>9</v>
      </c>
      <c r="H18" s="29" t="s">
        <v>10</v>
      </c>
      <c r="I18" s="29" t="s">
        <v>9</v>
      </c>
      <c r="J18" s="32" t="s">
        <v>10</v>
      </c>
      <c r="K18" s="28" t="s">
        <v>9</v>
      </c>
      <c r="L18" s="29" t="s">
        <v>10</v>
      </c>
      <c r="M18" s="29" t="s">
        <v>9</v>
      </c>
      <c r="N18" s="30" t="s">
        <v>10</v>
      </c>
      <c r="O18" s="31" t="s">
        <v>9</v>
      </c>
      <c r="P18" s="29" t="s">
        <v>10</v>
      </c>
      <c r="Q18" s="29" t="s">
        <v>9</v>
      </c>
      <c r="R18" s="30" t="s">
        <v>10</v>
      </c>
      <c r="S18" s="28" t="s">
        <v>9</v>
      </c>
      <c r="T18" s="29" t="s">
        <v>10</v>
      </c>
      <c r="U18" s="29" t="s">
        <v>9</v>
      </c>
      <c r="V18" s="30" t="s">
        <v>10</v>
      </c>
      <c r="W18" s="18"/>
      <c r="X18" s="18"/>
    </row>
    <row r="19" spans="1:24" ht="15" customHeight="1" x14ac:dyDescent="0.2">
      <c r="A19" s="64"/>
      <c r="B19" s="65"/>
      <c r="C19" s="67"/>
      <c r="D19" s="68"/>
      <c r="E19" s="68"/>
      <c r="F19" s="69"/>
      <c r="G19" s="70"/>
      <c r="H19" s="68"/>
      <c r="I19" s="68"/>
      <c r="J19" s="71"/>
      <c r="K19" s="67"/>
      <c r="L19" s="68"/>
      <c r="M19" s="68"/>
      <c r="N19" s="69"/>
      <c r="O19" s="70"/>
      <c r="P19" s="68"/>
      <c r="Q19" s="68"/>
      <c r="R19" s="69"/>
      <c r="S19" s="110" t="str">
        <f>IF(C19+G19+K19+O19&gt;0,C19+G19+K19+O19, " ")</f>
        <v xml:space="preserve"> </v>
      </c>
      <c r="T19" s="99" t="str">
        <f>IF(D19+H19+L19+P19&gt;0, D19+H19+L19+P19, " ")</f>
        <v xml:space="preserve"> </v>
      </c>
      <c r="U19" s="99" t="str">
        <f>IF(S19&lt;&gt;" ", (IF(E19&lt;&gt;" ", E19, 0)+IF(I19&lt;&gt;" ", I19, 0)+IF(M19&lt;&gt;" ", M19, 0)+IF(Q19&lt;&gt;" ", Q19, 0)), " ")</f>
        <v xml:space="preserve"> </v>
      </c>
      <c r="V19" s="108" t="str">
        <f>IF(T19&lt;&gt;" ", (IF(F19&lt;&gt;" ", F19, 0)+IF(J19&lt;&gt;" ", J19, 0)+IF(N19&lt;&gt;" ", N19, 0)+IF(R19&lt;&gt;" ", R19, 0)), " ")</f>
        <v xml:space="preserve"> </v>
      </c>
      <c r="W19" s="18"/>
      <c r="X19" s="18"/>
    </row>
    <row r="20" spans="1:24" ht="15" customHeight="1" x14ac:dyDescent="0.2">
      <c r="A20" s="19">
        <v>1</v>
      </c>
      <c r="B20" s="20" t="s">
        <v>21</v>
      </c>
      <c r="C20" s="33">
        <v>2</v>
      </c>
      <c r="D20" s="34"/>
      <c r="E20" s="23">
        <f>IF(C20&gt;0,C20*34, " ")</f>
        <v>68</v>
      </c>
      <c r="F20" s="24" t="str">
        <f>IF(D20&gt;0,D20*34, " ")</f>
        <v xml:space="preserve"> </v>
      </c>
      <c r="G20" s="34"/>
      <c r="H20" s="34"/>
      <c r="I20" s="23" t="str">
        <f>IF(G20&gt;0,G20*34, " ")</f>
        <v xml:space="preserve"> </v>
      </c>
      <c r="J20" s="24" t="str">
        <f>IF(H20&gt;0,H20*34, " ")</f>
        <v xml:space="preserve"> </v>
      </c>
      <c r="K20" s="33"/>
      <c r="L20" s="34"/>
      <c r="M20" s="23" t="str">
        <f>IF(K20&gt;0,K20*34, " ")</f>
        <v xml:space="preserve"> </v>
      </c>
      <c r="N20" s="24" t="str">
        <f>IF(L20&gt;0,L20*34, " ")</f>
        <v xml:space="preserve"> </v>
      </c>
      <c r="O20" s="34"/>
      <c r="P20" s="34"/>
      <c r="Q20" s="23" t="str">
        <f>IF(O20&gt;0,O20*34, " ")</f>
        <v xml:space="preserve"> </v>
      </c>
      <c r="R20" s="24" t="str">
        <f>IF(P20&gt;0,P20*34, " ")</f>
        <v xml:space="preserve"> </v>
      </c>
      <c r="S20" s="103">
        <f>IF(C20+G20+K20+O20&gt;0,C20+G20+K20+O20, " ")</f>
        <v>2</v>
      </c>
      <c r="T20" s="23" t="str">
        <f>IF(D20+H20+L20+P20&gt;0, D20+H20+L20+P20, " ")</f>
        <v xml:space="preserve"> </v>
      </c>
      <c r="U20" s="23">
        <f>IF(S20&lt;&gt;" ", (IF(E20&lt;&gt;" ", E20, 0)+IF(I20&lt;&gt;" ", I20, 0)+IF(M20&lt;&gt;" ", M20, 0)+IF(Q20&lt;&gt;" ", Q20, 0)), " ")</f>
        <v>68</v>
      </c>
      <c r="V20" s="24" t="str">
        <f>IF(T20&lt;&gt;" ", (IF(F20&lt;&gt;" ", F20, 0)+IF(J20&lt;&gt;" ", J20, 0)+IF(N20&lt;&gt;" ", N20, 0)+IF(R20&lt;&gt;" ", R20, 0)), " ")</f>
        <v xml:space="preserve"> </v>
      </c>
      <c r="W20" s="18"/>
      <c r="X20" s="18"/>
    </row>
    <row r="21" spans="1:24" ht="15" customHeight="1" x14ac:dyDescent="0.2">
      <c r="A21" s="19">
        <v>2</v>
      </c>
      <c r="B21" s="20" t="s">
        <v>27</v>
      </c>
      <c r="C21" s="33">
        <v>2</v>
      </c>
      <c r="D21" s="34"/>
      <c r="E21" s="23">
        <f>IF(C21&gt;0,C21*34, " ")</f>
        <v>68</v>
      </c>
      <c r="F21" s="24" t="str">
        <f>IF(D21&gt;0,D21*34, " ")</f>
        <v xml:space="preserve"> </v>
      </c>
      <c r="G21" s="34"/>
      <c r="H21" s="34"/>
      <c r="I21" s="23" t="str">
        <f>IF(G21&gt;0,G21*34, " ")</f>
        <v xml:space="preserve"> </v>
      </c>
      <c r="J21" s="24" t="str">
        <f>IF(H21&gt;0,H21*34, " ")</f>
        <v xml:space="preserve"> </v>
      </c>
      <c r="K21" s="33"/>
      <c r="L21" s="34"/>
      <c r="M21" s="23" t="str">
        <f>IF(K21&gt;0,K21*34, " ")</f>
        <v xml:space="preserve"> </v>
      </c>
      <c r="N21" s="24" t="str">
        <f>IF(L21&gt;0,L21*34, " ")</f>
        <v xml:space="preserve"> </v>
      </c>
      <c r="O21" s="34"/>
      <c r="P21" s="34"/>
      <c r="Q21" s="23" t="str">
        <f>IF(O21&gt;0,O21*32, " ")</f>
        <v xml:space="preserve"> </v>
      </c>
      <c r="R21" s="24" t="str">
        <f>IF(P21&gt;0,P21*32, " ")</f>
        <v xml:space="preserve"> </v>
      </c>
      <c r="S21" s="103">
        <f t="shared" ref="S21:S37" si="21">IF(C21+G21+K21+O21&gt;0,C21+G21+K21+O21, " ")</f>
        <v>2</v>
      </c>
      <c r="T21" s="23" t="str">
        <f t="shared" ref="T21:T37" si="22">IF(D21+H21+L21+P21&gt;0, D21+H21+L21+P21, " ")</f>
        <v xml:space="preserve"> </v>
      </c>
      <c r="U21" s="23">
        <f t="shared" ref="U21:U37" si="23">IF(S21&lt;&gt;" ", (IF(E21&lt;&gt;" ", E21, 0)+IF(I21&lt;&gt;" ", I21, 0)+IF(M21&lt;&gt;" ", M21, 0)+IF(Q21&lt;&gt;" ", Q21, 0)), " ")</f>
        <v>68</v>
      </c>
      <c r="V21" s="24" t="str">
        <f t="shared" ref="V21:V37" si="24">IF(T21&lt;&gt;" ", (IF(F21&lt;&gt;" ", F21, 0)+IF(J21&lt;&gt;" ", J21, 0)+IF(N21&lt;&gt;" ", N21, 0)+IF(R21&lt;&gt;" ", R21, 0)), " ")</f>
        <v xml:space="preserve"> </v>
      </c>
      <c r="W21" s="18"/>
      <c r="X21" s="18"/>
    </row>
    <row r="22" spans="1:24" s="83" customFormat="1" ht="15" customHeight="1" x14ac:dyDescent="0.2">
      <c r="A22" s="74">
        <v>3</v>
      </c>
      <c r="B22" s="75" t="s">
        <v>50</v>
      </c>
      <c r="C22" s="84">
        <v>4</v>
      </c>
      <c r="D22" s="85">
        <v>4</v>
      </c>
      <c r="E22" s="78">
        <v>136</v>
      </c>
      <c r="F22" s="79">
        <v>136</v>
      </c>
      <c r="G22" s="85"/>
      <c r="H22" s="85"/>
      <c r="I22" s="78"/>
      <c r="J22" s="79"/>
      <c r="K22" s="84"/>
      <c r="L22" s="85"/>
      <c r="M22" s="78"/>
      <c r="N22" s="79"/>
      <c r="O22" s="85"/>
      <c r="P22" s="85"/>
      <c r="Q22" s="78"/>
      <c r="R22" s="79"/>
      <c r="S22" s="103">
        <f t="shared" si="21"/>
        <v>4</v>
      </c>
      <c r="T22" s="23">
        <f t="shared" si="22"/>
        <v>4</v>
      </c>
      <c r="U22" s="23">
        <f t="shared" si="23"/>
        <v>136</v>
      </c>
      <c r="V22" s="24">
        <f t="shared" si="24"/>
        <v>136</v>
      </c>
      <c r="W22" s="82"/>
      <c r="X22" s="82"/>
    </row>
    <row r="23" spans="1:24" ht="15" customHeight="1" x14ac:dyDescent="0.2">
      <c r="A23" s="19">
        <v>4</v>
      </c>
      <c r="B23" s="20" t="s">
        <v>55</v>
      </c>
      <c r="C23" s="33"/>
      <c r="D23" s="34"/>
      <c r="E23" s="23" t="str">
        <f t="shared" ref="E23:F37" si="25">IF(C23&gt;0,C23*34, " ")</f>
        <v xml:space="preserve"> </v>
      </c>
      <c r="F23" s="24" t="str">
        <f t="shared" si="25"/>
        <v xml:space="preserve"> </v>
      </c>
      <c r="G23" s="34">
        <v>2</v>
      </c>
      <c r="H23" s="34"/>
      <c r="I23" s="23">
        <f t="shared" ref="I23:J37" si="26">IF(G23&gt;0,G23*34, " ")</f>
        <v>68</v>
      </c>
      <c r="J23" s="24" t="str">
        <f t="shared" si="26"/>
        <v xml:space="preserve"> </v>
      </c>
      <c r="K23" s="33"/>
      <c r="L23" s="34"/>
      <c r="M23" s="23" t="str">
        <f t="shared" ref="M23:N37" si="27">IF(K23&gt;0,K23*34, " ")</f>
        <v xml:space="preserve"> </v>
      </c>
      <c r="N23" s="24" t="str">
        <f t="shared" si="27"/>
        <v xml:space="preserve"> </v>
      </c>
      <c r="O23" s="34"/>
      <c r="P23" s="34"/>
      <c r="Q23" s="23" t="str">
        <f t="shared" ref="Q23:R37" si="28">IF(O23&gt;0,O23*32, " ")</f>
        <v xml:space="preserve"> </v>
      </c>
      <c r="R23" s="24" t="str">
        <f t="shared" si="28"/>
        <v xml:space="preserve"> </v>
      </c>
      <c r="S23" s="103">
        <f t="shared" si="21"/>
        <v>2</v>
      </c>
      <c r="T23" s="23" t="str">
        <f t="shared" si="22"/>
        <v xml:space="preserve"> </v>
      </c>
      <c r="U23" s="23">
        <f t="shared" si="23"/>
        <v>68</v>
      </c>
      <c r="V23" s="24" t="str">
        <f t="shared" si="24"/>
        <v xml:space="preserve"> </v>
      </c>
      <c r="W23" s="18"/>
      <c r="X23" s="18"/>
    </row>
    <row r="24" spans="1:24" ht="15" customHeight="1" x14ac:dyDescent="0.2">
      <c r="A24" s="19">
        <v>5</v>
      </c>
      <c r="B24" s="20" t="s">
        <v>56</v>
      </c>
      <c r="C24" s="33"/>
      <c r="D24" s="34"/>
      <c r="E24" s="23" t="str">
        <f t="shared" si="25"/>
        <v xml:space="preserve"> </v>
      </c>
      <c r="F24" s="24" t="str">
        <f t="shared" si="25"/>
        <v xml:space="preserve"> </v>
      </c>
      <c r="G24" s="34">
        <v>3</v>
      </c>
      <c r="H24" s="34">
        <v>3</v>
      </c>
      <c r="I24" s="23">
        <f t="shared" si="26"/>
        <v>102</v>
      </c>
      <c r="J24" s="24">
        <f t="shared" si="26"/>
        <v>102</v>
      </c>
      <c r="K24" s="33"/>
      <c r="L24" s="34"/>
      <c r="M24" s="23" t="str">
        <f t="shared" si="27"/>
        <v xml:space="preserve"> </v>
      </c>
      <c r="N24" s="24" t="str">
        <f t="shared" si="27"/>
        <v xml:space="preserve"> </v>
      </c>
      <c r="O24" s="34"/>
      <c r="P24" s="34"/>
      <c r="Q24" s="23" t="str">
        <f t="shared" si="28"/>
        <v xml:space="preserve"> </v>
      </c>
      <c r="R24" s="24" t="str">
        <f t="shared" si="28"/>
        <v xml:space="preserve"> </v>
      </c>
      <c r="S24" s="103">
        <f t="shared" si="21"/>
        <v>3</v>
      </c>
      <c r="T24" s="23">
        <f t="shared" si="22"/>
        <v>3</v>
      </c>
      <c r="U24" s="23">
        <f t="shared" si="23"/>
        <v>102</v>
      </c>
      <c r="V24" s="24">
        <f t="shared" si="24"/>
        <v>102</v>
      </c>
      <c r="W24" s="18"/>
      <c r="X24" s="18"/>
    </row>
    <row r="25" spans="1:24" ht="15" customHeight="1" x14ac:dyDescent="0.2">
      <c r="A25" s="19">
        <v>6</v>
      </c>
      <c r="B25" s="20" t="s">
        <v>23</v>
      </c>
      <c r="C25" s="33"/>
      <c r="D25" s="34"/>
      <c r="E25" s="23" t="str">
        <f t="shared" si="25"/>
        <v xml:space="preserve"> </v>
      </c>
      <c r="F25" s="24" t="str">
        <f t="shared" si="25"/>
        <v xml:space="preserve"> </v>
      </c>
      <c r="G25" s="34">
        <v>2</v>
      </c>
      <c r="H25" s="34">
        <v>2</v>
      </c>
      <c r="I25" s="23">
        <f t="shared" si="26"/>
        <v>68</v>
      </c>
      <c r="J25" s="24">
        <f t="shared" si="26"/>
        <v>68</v>
      </c>
      <c r="K25" s="33">
        <v>2</v>
      </c>
      <c r="L25" s="34">
        <v>2</v>
      </c>
      <c r="M25" s="23">
        <f t="shared" si="27"/>
        <v>68</v>
      </c>
      <c r="N25" s="24">
        <f t="shared" si="27"/>
        <v>68</v>
      </c>
      <c r="O25" s="34"/>
      <c r="P25" s="34"/>
      <c r="Q25" s="23" t="str">
        <f t="shared" si="28"/>
        <v xml:space="preserve"> </v>
      </c>
      <c r="R25" s="24" t="str">
        <f t="shared" si="28"/>
        <v xml:space="preserve"> </v>
      </c>
      <c r="S25" s="103">
        <f t="shared" si="21"/>
        <v>4</v>
      </c>
      <c r="T25" s="23">
        <f t="shared" si="22"/>
        <v>4</v>
      </c>
      <c r="U25" s="23">
        <f t="shared" si="23"/>
        <v>136</v>
      </c>
      <c r="V25" s="24">
        <f t="shared" si="24"/>
        <v>136</v>
      </c>
      <c r="W25" s="18"/>
      <c r="X25" s="18"/>
    </row>
    <row r="26" spans="1:24" ht="15" customHeight="1" x14ac:dyDescent="0.2">
      <c r="A26" s="19">
        <v>7</v>
      </c>
      <c r="B26" s="20" t="s">
        <v>30</v>
      </c>
      <c r="C26" s="33"/>
      <c r="D26" s="34"/>
      <c r="E26" s="23" t="str">
        <f t="shared" si="25"/>
        <v xml:space="preserve"> </v>
      </c>
      <c r="F26" s="24" t="str">
        <f t="shared" si="25"/>
        <v xml:space="preserve"> </v>
      </c>
      <c r="G26" s="34">
        <v>2</v>
      </c>
      <c r="H26" s="34">
        <v>2</v>
      </c>
      <c r="I26" s="23">
        <f t="shared" si="26"/>
        <v>68</v>
      </c>
      <c r="J26" s="24">
        <f t="shared" si="26"/>
        <v>68</v>
      </c>
      <c r="K26" s="33"/>
      <c r="L26" s="34"/>
      <c r="M26" s="23" t="str">
        <f t="shared" si="27"/>
        <v xml:space="preserve"> </v>
      </c>
      <c r="N26" s="24" t="str">
        <f t="shared" si="27"/>
        <v xml:space="preserve"> </v>
      </c>
      <c r="O26" s="34"/>
      <c r="P26" s="34"/>
      <c r="Q26" s="23" t="str">
        <f t="shared" si="28"/>
        <v xml:space="preserve"> </v>
      </c>
      <c r="R26" s="24" t="str">
        <f t="shared" si="28"/>
        <v xml:space="preserve"> </v>
      </c>
      <c r="S26" s="103">
        <f t="shared" si="21"/>
        <v>2</v>
      </c>
      <c r="T26" s="23">
        <f t="shared" si="22"/>
        <v>2</v>
      </c>
      <c r="U26" s="23">
        <f t="shared" si="23"/>
        <v>68</v>
      </c>
      <c r="V26" s="24">
        <f t="shared" si="24"/>
        <v>68</v>
      </c>
      <c r="W26" s="18"/>
      <c r="X26" s="18"/>
    </row>
    <row r="27" spans="1:24" ht="15" customHeight="1" x14ac:dyDescent="0.2">
      <c r="A27" s="19">
        <v>8</v>
      </c>
      <c r="B27" s="20" t="s">
        <v>57</v>
      </c>
      <c r="C27" s="33"/>
      <c r="D27" s="34"/>
      <c r="E27" s="23" t="str">
        <f t="shared" si="25"/>
        <v xml:space="preserve"> </v>
      </c>
      <c r="F27" s="24" t="str">
        <f t="shared" si="25"/>
        <v xml:space="preserve"> </v>
      </c>
      <c r="G27" s="34"/>
      <c r="H27" s="34"/>
      <c r="I27" s="23" t="str">
        <f t="shared" si="26"/>
        <v xml:space="preserve"> </v>
      </c>
      <c r="J27" s="24" t="str">
        <f t="shared" si="26"/>
        <v xml:space="preserve"> </v>
      </c>
      <c r="K27" s="33">
        <v>3</v>
      </c>
      <c r="L27" s="34">
        <v>2</v>
      </c>
      <c r="M27" s="23">
        <f t="shared" si="27"/>
        <v>102</v>
      </c>
      <c r="N27" s="24">
        <f t="shared" si="27"/>
        <v>68</v>
      </c>
      <c r="O27" s="34">
        <v>2</v>
      </c>
      <c r="P27" s="34">
        <v>2</v>
      </c>
      <c r="Q27" s="23">
        <f t="shared" si="28"/>
        <v>64</v>
      </c>
      <c r="R27" s="24">
        <f t="shared" si="28"/>
        <v>64</v>
      </c>
      <c r="S27" s="103">
        <f t="shared" si="21"/>
        <v>5</v>
      </c>
      <c r="T27" s="23">
        <f t="shared" si="22"/>
        <v>4</v>
      </c>
      <c r="U27" s="23">
        <f t="shared" si="23"/>
        <v>166</v>
      </c>
      <c r="V27" s="24">
        <f t="shared" si="24"/>
        <v>132</v>
      </c>
      <c r="W27" s="18"/>
      <c r="X27" s="18"/>
    </row>
    <row r="28" spans="1:24" ht="15" customHeight="1" x14ac:dyDescent="0.2">
      <c r="A28" s="19">
        <v>9</v>
      </c>
      <c r="B28" s="20" t="s">
        <v>29</v>
      </c>
      <c r="C28" s="33"/>
      <c r="D28" s="34"/>
      <c r="E28" s="23" t="str">
        <f t="shared" si="25"/>
        <v xml:space="preserve"> </v>
      </c>
      <c r="F28" s="24" t="str">
        <f t="shared" si="25"/>
        <v xml:space="preserve"> </v>
      </c>
      <c r="G28" s="34"/>
      <c r="H28" s="34"/>
      <c r="I28" s="23" t="str">
        <f t="shared" si="26"/>
        <v xml:space="preserve"> </v>
      </c>
      <c r="J28" s="24" t="str">
        <f t="shared" si="26"/>
        <v xml:space="preserve"> </v>
      </c>
      <c r="K28" s="33"/>
      <c r="L28" s="34">
        <v>3</v>
      </c>
      <c r="M28" s="23" t="str">
        <f t="shared" si="27"/>
        <v xml:space="preserve"> </v>
      </c>
      <c r="N28" s="24">
        <f t="shared" si="27"/>
        <v>102</v>
      </c>
      <c r="O28" s="34"/>
      <c r="P28" s="34"/>
      <c r="Q28" s="23" t="str">
        <f t="shared" si="28"/>
        <v xml:space="preserve"> </v>
      </c>
      <c r="R28" s="24" t="str">
        <f t="shared" si="28"/>
        <v xml:space="preserve"> </v>
      </c>
      <c r="S28" s="103" t="str">
        <f t="shared" si="21"/>
        <v xml:space="preserve"> </v>
      </c>
      <c r="T28" s="23">
        <f t="shared" si="22"/>
        <v>3</v>
      </c>
      <c r="U28" s="23" t="str">
        <f t="shared" si="23"/>
        <v xml:space="preserve"> </v>
      </c>
      <c r="V28" s="24">
        <f t="shared" si="24"/>
        <v>102</v>
      </c>
      <c r="W28" s="18"/>
      <c r="X28" s="18"/>
    </row>
    <row r="29" spans="1:24" ht="15" customHeight="1" x14ac:dyDescent="0.2">
      <c r="A29" s="19">
        <v>10</v>
      </c>
      <c r="B29" s="20" t="s">
        <v>31</v>
      </c>
      <c r="C29" s="33"/>
      <c r="D29" s="34"/>
      <c r="E29" s="23" t="str">
        <f t="shared" si="25"/>
        <v xml:space="preserve"> </v>
      </c>
      <c r="F29" s="24" t="str">
        <f t="shared" si="25"/>
        <v xml:space="preserve"> </v>
      </c>
      <c r="G29" s="34"/>
      <c r="H29" s="34"/>
      <c r="I29" s="23" t="str">
        <f t="shared" si="26"/>
        <v xml:space="preserve"> </v>
      </c>
      <c r="J29" s="24" t="str">
        <f t="shared" si="26"/>
        <v xml:space="preserve"> </v>
      </c>
      <c r="K29" s="33">
        <v>2</v>
      </c>
      <c r="L29" s="34">
        <v>3</v>
      </c>
      <c r="M29" s="23">
        <f t="shared" si="27"/>
        <v>68</v>
      </c>
      <c r="N29" s="24">
        <f t="shared" si="27"/>
        <v>102</v>
      </c>
      <c r="O29" s="34">
        <v>3</v>
      </c>
      <c r="P29" s="34">
        <v>2</v>
      </c>
      <c r="Q29" s="23">
        <f t="shared" si="28"/>
        <v>96</v>
      </c>
      <c r="R29" s="24">
        <f t="shared" si="28"/>
        <v>64</v>
      </c>
      <c r="S29" s="103">
        <f t="shared" si="21"/>
        <v>5</v>
      </c>
      <c r="T29" s="23">
        <f t="shared" si="22"/>
        <v>5</v>
      </c>
      <c r="U29" s="23">
        <f t="shared" si="23"/>
        <v>164</v>
      </c>
      <c r="V29" s="24">
        <f t="shared" si="24"/>
        <v>166</v>
      </c>
      <c r="W29" s="18"/>
      <c r="X29" s="18"/>
    </row>
    <row r="30" spans="1:24" ht="15" customHeight="1" x14ac:dyDescent="0.2">
      <c r="A30" s="19">
        <v>11</v>
      </c>
      <c r="B30" s="20" t="s">
        <v>28</v>
      </c>
      <c r="C30" s="33"/>
      <c r="D30" s="34"/>
      <c r="E30" s="23" t="str">
        <f t="shared" ref="E30:F33" si="29">IF(C30&gt;0,C30*34, " ")</f>
        <v xml:space="preserve"> </v>
      </c>
      <c r="F30" s="24" t="str">
        <f t="shared" si="29"/>
        <v xml:space="preserve"> </v>
      </c>
      <c r="G30" s="34"/>
      <c r="H30" s="34"/>
      <c r="I30" s="23" t="str">
        <f t="shared" ref="I30:J33" si="30">IF(G30&gt;0,G30*34, " ")</f>
        <v xml:space="preserve"> </v>
      </c>
      <c r="J30" s="24" t="str">
        <f t="shared" si="30"/>
        <v xml:space="preserve"> </v>
      </c>
      <c r="K30" s="33"/>
      <c r="L30" s="34"/>
      <c r="M30" s="23" t="str">
        <f t="shared" si="27"/>
        <v xml:space="preserve"> </v>
      </c>
      <c r="N30" s="24" t="str">
        <f t="shared" si="27"/>
        <v xml:space="preserve"> </v>
      </c>
      <c r="O30" s="34">
        <v>2</v>
      </c>
      <c r="P30" s="34"/>
      <c r="Q30" s="23">
        <f>IF(O30&gt;0,O30*32, " ")</f>
        <v>64</v>
      </c>
      <c r="R30" s="24" t="str">
        <f t="shared" si="28"/>
        <v xml:space="preserve"> </v>
      </c>
      <c r="S30" s="103">
        <f t="shared" si="21"/>
        <v>2</v>
      </c>
      <c r="T30" s="23" t="str">
        <f t="shared" si="22"/>
        <v xml:space="preserve"> </v>
      </c>
      <c r="U30" s="23">
        <f t="shared" si="23"/>
        <v>64</v>
      </c>
      <c r="V30" s="24" t="str">
        <f t="shared" si="24"/>
        <v xml:space="preserve"> </v>
      </c>
      <c r="W30" s="18"/>
      <c r="X30" s="18"/>
    </row>
    <row r="31" spans="1:24" ht="15" customHeight="1" x14ac:dyDescent="0.2">
      <c r="A31" s="19">
        <v>12</v>
      </c>
      <c r="B31" s="20" t="s">
        <v>24</v>
      </c>
      <c r="C31" s="33"/>
      <c r="D31" s="34"/>
      <c r="E31" s="23" t="str">
        <f t="shared" si="29"/>
        <v xml:space="preserve"> </v>
      </c>
      <c r="F31" s="24" t="str">
        <f t="shared" si="29"/>
        <v xml:space="preserve"> </v>
      </c>
      <c r="G31" s="34"/>
      <c r="H31" s="34"/>
      <c r="I31" s="23" t="str">
        <f t="shared" si="30"/>
        <v xml:space="preserve"> </v>
      </c>
      <c r="J31" s="24" t="str">
        <f t="shared" si="30"/>
        <v xml:space="preserve"> </v>
      </c>
      <c r="K31" s="33"/>
      <c r="L31" s="34"/>
      <c r="M31" s="23" t="str">
        <f t="shared" si="27"/>
        <v xml:space="preserve"> </v>
      </c>
      <c r="N31" s="24" t="str">
        <f t="shared" si="27"/>
        <v xml:space="preserve"> </v>
      </c>
      <c r="O31" s="34">
        <v>2</v>
      </c>
      <c r="P31" s="34"/>
      <c r="Q31" s="23">
        <f>IF(O31&gt;0,O31*32, " ")</f>
        <v>64</v>
      </c>
      <c r="R31" s="24" t="str">
        <f t="shared" si="28"/>
        <v xml:space="preserve"> </v>
      </c>
      <c r="S31" s="103">
        <f t="shared" si="21"/>
        <v>2</v>
      </c>
      <c r="T31" s="23" t="str">
        <f t="shared" si="22"/>
        <v xml:space="preserve"> </v>
      </c>
      <c r="U31" s="23">
        <f t="shared" si="23"/>
        <v>64</v>
      </c>
      <c r="V31" s="24" t="str">
        <f t="shared" si="24"/>
        <v xml:space="preserve"> </v>
      </c>
      <c r="W31" s="18"/>
      <c r="X31" s="18"/>
    </row>
    <row r="32" spans="1:24" ht="15" customHeight="1" x14ac:dyDescent="0.2">
      <c r="A32" s="19">
        <v>13</v>
      </c>
      <c r="B32" s="56" t="s">
        <v>49</v>
      </c>
      <c r="C32" s="36"/>
      <c r="D32" s="34"/>
      <c r="E32" s="23"/>
      <c r="F32" s="24"/>
      <c r="G32" s="34"/>
      <c r="H32" s="34"/>
      <c r="I32" s="23"/>
      <c r="J32" s="24"/>
      <c r="K32" s="33"/>
      <c r="L32" s="34"/>
      <c r="M32" s="23"/>
      <c r="N32" s="24"/>
      <c r="O32" s="34">
        <v>2</v>
      </c>
      <c r="P32" s="34"/>
      <c r="Q32" s="23">
        <f>IF(O32&gt;0,O32*32, " ")</f>
        <v>64</v>
      </c>
      <c r="R32" s="24"/>
      <c r="S32" s="103">
        <f t="shared" si="21"/>
        <v>2</v>
      </c>
      <c r="T32" s="23" t="str">
        <f t="shared" si="22"/>
        <v xml:space="preserve"> </v>
      </c>
      <c r="U32" s="23">
        <f t="shared" si="23"/>
        <v>64</v>
      </c>
      <c r="V32" s="24" t="str">
        <f t="shared" si="24"/>
        <v xml:space="preserve"> </v>
      </c>
      <c r="W32" s="18"/>
      <c r="X32" s="18"/>
    </row>
    <row r="33" spans="1:24" ht="15" customHeight="1" x14ac:dyDescent="0.2">
      <c r="A33" s="19">
        <v>14</v>
      </c>
      <c r="B33" s="20" t="s">
        <v>41</v>
      </c>
      <c r="C33" s="33"/>
      <c r="D33" s="34"/>
      <c r="E33" s="23" t="str">
        <f t="shared" si="29"/>
        <v xml:space="preserve"> </v>
      </c>
      <c r="F33" s="24" t="str">
        <f t="shared" si="29"/>
        <v xml:space="preserve"> </v>
      </c>
      <c r="G33" s="34"/>
      <c r="H33" s="34"/>
      <c r="I33" s="23" t="str">
        <f t="shared" si="30"/>
        <v xml:space="preserve"> </v>
      </c>
      <c r="J33" s="24" t="str">
        <f t="shared" si="30"/>
        <v xml:space="preserve"> </v>
      </c>
      <c r="K33" s="33"/>
      <c r="L33" s="34"/>
      <c r="M33" s="23" t="str">
        <f t="shared" si="27"/>
        <v xml:space="preserve"> </v>
      </c>
      <c r="N33" s="24" t="str">
        <f t="shared" si="27"/>
        <v xml:space="preserve"> </v>
      </c>
      <c r="O33" s="34">
        <v>2</v>
      </c>
      <c r="P33" s="34"/>
      <c r="Q33" s="23">
        <f>IF(O33&gt;0,O33*32, " ")</f>
        <v>64</v>
      </c>
      <c r="R33" s="24" t="str">
        <f t="shared" si="28"/>
        <v xml:space="preserve"> </v>
      </c>
      <c r="S33" s="103">
        <f t="shared" si="21"/>
        <v>2</v>
      </c>
      <c r="T33" s="23" t="str">
        <f t="shared" si="22"/>
        <v xml:space="preserve"> </v>
      </c>
      <c r="U33" s="23">
        <f t="shared" si="23"/>
        <v>64</v>
      </c>
      <c r="V33" s="24" t="str">
        <f t="shared" si="24"/>
        <v xml:space="preserve"> </v>
      </c>
      <c r="W33" s="18"/>
      <c r="X33" s="18"/>
    </row>
    <row r="34" spans="1:24" ht="15" customHeight="1" x14ac:dyDescent="0.2">
      <c r="A34" s="19">
        <v>15</v>
      </c>
      <c r="B34" s="20" t="s">
        <v>43</v>
      </c>
      <c r="C34" s="33"/>
      <c r="D34" s="34"/>
      <c r="E34" s="23" t="str">
        <f t="shared" si="25"/>
        <v xml:space="preserve"> </v>
      </c>
      <c r="F34" s="24" t="str">
        <f t="shared" si="25"/>
        <v xml:space="preserve"> </v>
      </c>
      <c r="G34" s="34"/>
      <c r="H34" s="34"/>
      <c r="I34" s="23" t="str">
        <f t="shared" si="26"/>
        <v xml:space="preserve"> </v>
      </c>
      <c r="J34" s="24" t="str">
        <f t="shared" si="26"/>
        <v xml:space="preserve"> </v>
      </c>
      <c r="K34" s="33"/>
      <c r="L34" s="34"/>
      <c r="M34" s="23" t="str">
        <f t="shared" si="27"/>
        <v xml:space="preserve"> </v>
      </c>
      <c r="N34" s="24" t="str">
        <f t="shared" si="27"/>
        <v xml:space="preserve"> </v>
      </c>
      <c r="O34" s="34">
        <v>2</v>
      </c>
      <c r="P34" s="34"/>
      <c r="Q34" s="23">
        <f t="shared" si="28"/>
        <v>64</v>
      </c>
      <c r="R34" s="24" t="str">
        <f t="shared" si="28"/>
        <v xml:space="preserve"> </v>
      </c>
      <c r="S34" s="103">
        <f t="shared" si="21"/>
        <v>2</v>
      </c>
      <c r="T34" s="23" t="str">
        <f t="shared" si="22"/>
        <v xml:space="preserve"> </v>
      </c>
      <c r="U34" s="23">
        <f t="shared" si="23"/>
        <v>64</v>
      </c>
      <c r="V34" s="24" t="str">
        <f t="shared" si="24"/>
        <v xml:space="preserve"> </v>
      </c>
      <c r="W34" s="18"/>
      <c r="X34" s="18"/>
    </row>
    <row r="35" spans="1:24" ht="15" customHeight="1" x14ac:dyDescent="0.2">
      <c r="A35" s="19">
        <v>16</v>
      </c>
      <c r="B35" s="20" t="s">
        <v>33</v>
      </c>
      <c r="C35" s="33"/>
      <c r="D35" s="34"/>
      <c r="E35" s="23"/>
      <c r="F35" s="24"/>
      <c r="G35" s="36"/>
      <c r="H35" s="34"/>
      <c r="I35" s="23"/>
      <c r="J35" s="24"/>
      <c r="K35" s="33"/>
      <c r="L35" s="34"/>
      <c r="M35" s="23" t="str">
        <f t="shared" si="27"/>
        <v xml:space="preserve"> </v>
      </c>
      <c r="N35" s="24" t="str">
        <f t="shared" si="27"/>
        <v xml:space="preserve"> </v>
      </c>
      <c r="O35" s="36"/>
      <c r="P35" s="34"/>
      <c r="Q35" s="23"/>
      <c r="R35" s="24" t="str">
        <f t="shared" si="28"/>
        <v xml:space="preserve"> </v>
      </c>
      <c r="S35" s="103" t="str">
        <f t="shared" si="21"/>
        <v xml:space="preserve"> </v>
      </c>
      <c r="T35" s="23" t="str">
        <f t="shared" si="22"/>
        <v xml:space="preserve"> </v>
      </c>
      <c r="U35" s="23" t="str">
        <f t="shared" si="23"/>
        <v xml:space="preserve"> </v>
      </c>
      <c r="V35" s="24" t="str">
        <f t="shared" si="24"/>
        <v xml:space="preserve"> </v>
      </c>
      <c r="W35" s="18"/>
      <c r="X35" s="18"/>
    </row>
    <row r="36" spans="1:24" ht="15" customHeight="1" x14ac:dyDescent="0.2">
      <c r="A36" s="19"/>
      <c r="B36" s="20" t="s">
        <v>58</v>
      </c>
      <c r="C36" s="61"/>
      <c r="D36" s="62"/>
      <c r="E36" s="23"/>
      <c r="F36" s="24"/>
      <c r="G36" s="63"/>
      <c r="H36" s="62"/>
      <c r="I36" s="23"/>
      <c r="J36" s="24"/>
      <c r="K36" s="61"/>
      <c r="L36" s="62"/>
      <c r="M36" s="23" t="str">
        <f t="shared" si="27"/>
        <v xml:space="preserve"> </v>
      </c>
      <c r="N36" s="24" t="str">
        <f t="shared" si="27"/>
        <v xml:space="preserve"> </v>
      </c>
      <c r="O36" s="63"/>
      <c r="P36" s="62"/>
      <c r="Q36" s="23"/>
      <c r="R36" s="24"/>
      <c r="S36" s="103" t="str">
        <f t="shared" si="21"/>
        <v xml:space="preserve"> </v>
      </c>
      <c r="T36" s="23" t="str">
        <f t="shared" si="22"/>
        <v xml:space="preserve"> </v>
      </c>
      <c r="U36" s="23" t="str">
        <f t="shared" si="23"/>
        <v xml:space="preserve"> </v>
      </c>
      <c r="V36" s="24" t="str">
        <f t="shared" si="24"/>
        <v xml:space="preserve"> </v>
      </c>
      <c r="W36" s="18"/>
      <c r="X36" s="18"/>
    </row>
    <row r="37" spans="1:24" ht="15" customHeight="1" thickBot="1" x14ac:dyDescent="0.25">
      <c r="A37" s="19"/>
      <c r="B37" s="20" t="s">
        <v>59</v>
      </c>
      <c r="C37" s="61"/>
      <c r="D37" s="62"/>
      <c r="E37" s="23" t="str">
        <f t="shared" si="25"/>
        <v xml:space="preserve"> </v>
      </c>
      <c r="F37" s="24" t="str">
        <f t="shared" si="25"/>
        <v xml:space="preserve"> </v>
      </c>
      <c r="G37" s="63"/>
      <c r="H37" s="62"/>
      <c r="I37" s="23" t="str">
        <f t="shared" si="26"/>
        <v xml:space="preserve"> </v>
      </c>
      <c r="J37" s="24" t="str">
        <f t="shared" si="26"/>
        <v xml:space="preserve"> </v>
      </c>
      <c r="K37" s="61"/>
      <c r="L37" s="62"/>
      <c r="M37" s="23" t="str">
        <f t="shared" si="27"/>
        <v xml:space="preserve"> </v>
      </c>
      <c r="N37" s="24" t="str">
        <f t="shared" si="27"/>
        <v xml:space="preserve"> </v>
      </c>
      <c r="O37" s="63"/>
      <c r="P37" s="62"/>
      <c r="Q37" s="23" t="str">
        <f t="shared" si="28"/>
        <v xml:space="preserve"> </v>
      </c>
      <c r="R37" s="106" t="str">
        <f t="shared" si="28"/>
        <v xml:space="preserve"> </v>
      </c>
      <c r="S37" s="111" t="str">
        <f t="shared" si="21"/>
        <v xml:space="preserve"> </v>
      </c>
      <c r="T37" s="100" t="str">
        <f t="shared" si="22"/>
        <v xml:space="preserve"> </v>
      </c>
      <c r="U37" s="100" t="str">
        <f t="shared" si="23"/>
        <v xml:space="preserve"> </v>
      </c>
      <c r="V37" s="106" t="str">
        <f t="shared" si="24"/>
        <v xml:space="preserve"> </v>
      </c>
      <c r="W37" s="18"/>
      <c r="X37" s="18"/>
    </row>
    <row r="38" spans="1:24" ht="15" customHeight="1" thickBot="1" x14ac:dyDescent="0.25">
      <c r="A38" s="143" t="s">
        <v>17</v>
      </c>
      <c r="B38" s="144"/>
      <c r="C38" s="58">
        <f>SUM(C7:C15)</f>
        <v>16</v>
      </c>
      <c r="D38" s="58">
        <f>SUM(D7:D17)</f>
        <v>2</v>
      </c>
      <c r="E38" s="58">
        <f>SUM(E7:E15)</f>
        <v>544</v>
      </c>
      <c r="F38" s="58">
        <f>SUM(F7:F17)</f>
        <v>68</v>
      </c>
      <c r="G38" s="58">
        <f>SUM(G7:G15)</f>
        <v>14</v>
      </c>
      <c r="H38" s="38">
        <f t="shared" ref="H38:V38" si="31">SUM(H7:H17)</f>
        <v>0</v>
      </c>
      <c r="I38" s="59">
        <f>SUM(I7:I15)</f>
        <v>476</v>
      </c>
      <c r="J38" s="39">
        <f t="shared" si="31"/>
        <v>0</v>
      </c>
      <c r="K38" s="58">
        <f>SUM(K7:K15)</f>
        <v>13</v>
      </c>
      <c r="L38" s="38">
        <f t="shared" si="31"/>
        <v>0</v>
      </c>
      <c r="M38" s="59">
        <f>SUM(M7:M15)</f>
        <v>442</v>
      </c>
      <c r="N38" s="39">
        <f t="shared" si="31"/>
        <v>0</v>
      </c>
      <c r="O38" s="58">
        <f>SUM(O7:O15)</f>
        <v>11</v>
      </c>
      <c r="P38" s="38">
        <f t="shared" si="31"/>
        <v>0</v>
      </c>
      <c r="Q38" s="59">
        <f>SUM(Q7:Q15)</f>
        <v>352</v>
      </c>
      <c r="R38" s="39">
        <f t="shared" si="31"/>
        <v>0</v>
      </c>
      <c r="S38" s="112">
        <f>SUM(S7:S15)</f>
        <v>54</v>
      </c>
      <c r="T38" s="93">
        <f t="shared" si="31"/>
        <v>2</v>
      </c>
      <c r="U38" s="113">
        <f>SUM(U7:U15)</f>
        <v>1814</v>
      </c>
      <c r="V38" s="94">
        <f t="shared" si="31"/>
        <v>68</v>
      </c>
      <c r="W38" s="18"/>
      <c r="X38" s="18"/>
    </row>
    <row r="39" spans="1:24" ht="15" customHeight="1" thickBot="1" x14ac:dyDescent="0.25">
      <c r="A39" s="145" t="s">
        <v>18</v>
      </c>
      <c r="B39" s="146"/>
      <c r="C39" s="40">
        <f t="shared" ref="C39:V39" si="32">SUM(C20:C37)</f>
        <v>8</v>
      </c>
      <c r="D39" s="41">
        <f t="shared" si="32"/>
        <v>4</v>
      </c>
      <c r="E39" s="41">
        <f t="shared" si="32"/>
        <v>272</v>
      </c>
      <c r="F39" s="42">
        <f t="shared" si="32"/>
        <v>136</v>
      </c>
      <c r="G39" s="40">
        <f t="shared" si="32"/>
        <v>9</v>
      </c>
      <c r="H39" s="41">
        <f t="shared" si="32"/>
        <v>7</v>
      </c>
      <c r="I39" s="41">
        <f t="shared" si="32"/>
        <v>306</v>
      </c>
      <c r="J39" s="42">
        <f t="shared" si="32"/>
        <v>238</v>
      </c>
      <c r="K39" s="40">
        <f t="shared" si="32"/>
        <v>7</v>
      </c>
      <c r="L39" s="41">
        <f t="shared" si="32"/>
        <v>10</v>
      </c>
      <c r="M39" s="41">
        <f t="shared" si="32"/>
        <v>238</v>
      </c>
      <c r="N39" s="42">
        <f t="shared" si="32"/>
        <v>340</v>
      </c>
      <c r="O39" s="40">
        <f t="shared" si="32"/>
        <v>15</v>
      </c>
      <c r="P39" s="41">
        <f t="shared" si="32"/>
        <v>4</v>
      </c>
      <c r="Q39" s="41">
        <f t="shared" si="32"/>
        <v>480</v>
      </c>
      <c r="R39" s="42">
        <f t="shared" si="32"/>
        <v>128</v>
      </c>
      <c r="S39" s="40">
        <f t="shared" si="32"/>
        <v>39</v>
      </c>
      <c r="T39" s="41">
        <f t="shared" si="32"/>
        <v>25</v>
      </c>
      <c r="U39" s="41">
        <f t="shared" si="32"/>
        <v>1296</v>
      </c>
      <c r="V39" s="42">
        <f t="shared" si="32"/>
        <v>842</v>
      </c>
      <c r="W39" s="43"/>
      <c r="X39" s="43"/>
    </row>
    <row r="40" spans="1:24" ht="15" customHeight="1" thickTop="1" thickBot="1" x14ac:dyDescent="0.25">
      <c r="A40" s="137" t="s">
        <v>19</v>
      </c>
      <c r="B40" s="138"/>
      <c r="C40" s="44">
        <f>C38+C39</f>
        <v>24</v>
      </c>
      <c r="D40" s="45">
        <f t="shared" ref="D40:V40" si="33">D38+D39</f>
        <v>6</v>
      </c>
      <c r="E40" s="45">
        <f t="shared" si="33"/>
        <v>816</v>
      </c>
      <c r="F40" s="46">
        <f t="shared" si="33"/>
        <v>204</v>
      </c>
      <c r="G40" s="44">
        <f t="shared" si="33"/>
        <v>23</v>
      </c>
      <c r="H40" s="45">
        <f t="shared" si="33"/>
        <v>7</v>
      </c>
      <c r="I40" s="45">
        <f t="shared" si="33"/>
        <v>782</v>
      </c>
      <c r="J40" s="46">
        <f t="shared" si="33"/>
        <v>238</v>
      </c>
      <c r="K40" s="44">
        <f t="shared" si="33"/>
        <v>20</v>
      </c>
      <c r="L40" s="45">
        <f t="shared" si="33"/>
        <v>10</v>
      </c>
      <c r="M40" s="45">
        <f t="shared" si="33"/>
        <v>680</v>
      </c>
      <c r="N40" s="46">
        <f t="shared" si="33"/>
        <v>340</v>
      </c>
      <c r="O40" s="44">
        <f t="shared" si="33"/>
        <v>26</v>
      </c>
      <c r="P40" s="45">
        <f t="shared" si="33"/>
        <v>4</v>
      </c>
      <c r="Q40" s="45">
        <f t="shared" si="33"/>
        <v>832</v>
      </c>
      <c r="R40" s="46">
        <f t="shared" si="33"/>
        <v>128</v>
      </c>
      <c r="S40" s="44">
        <f t="shared" si="33"/>
        <v>93</v>
      </c>
      <c r="T40" s="45">
        <f t="shared" si="33"/>
        <v>27</v>
      </c>
      <c r="U40" s="45">
        <f t="shared" si="33"/>
        <v>3110</v>
      </c>
      <c r="V40" s="46">
        <f t="shared" si="33"/>
        <v>910</v>
      </c>
      <c r="W40" s="47"/>
      <c r="X40" s="47"/>
    </row>
    <row r="41" spans="1:24" ht="15" customHeight="1" thickTop="1" thickBot="1" x14ac:dyDescent="0.25">
      <c r="A41" s="139"/>
      <c r="B41" s="140"/>
      <c r="C41" s="133">
        <f>C40+D40</f>
        <v>30</v>
      </c>
      <c r="D41" s="134"/>
      <c r="E41" s="135">
        <f>E40+F40</f>
        <v>1020</v>
      </c>
      <c r="F41" s="136"/>
      <c r="G41" s="133">
        <f>G40+H40</f>
        <v>30</v>
      </c>
      <c r="H41" s="134"/>
      <c r="I41" s="135">
        <f>I40+J40</f>
        <v>1020</v>
      </c>
      <c r="J41" s="136"/>
      <c r="K41" s="133">
        <f>K40+L40</f>
        <v>30</v>
      </c>
      <c r="L41" s="134"/>
      <c r="M41" s="135">
        <f>M40+N40</f>
        <v>1020</v>
      </c>
      <c r="N41" s="136"/>
      <c r="O41" s="133">
        <f>O40+P40</f>
        <v>30</v>
      </c>
      <c r="P41" s="134"/>
      <c r="Q41" s="135">
        <f>Q40+R40</f>
        <v>960</v>
      </c>
      <c r="R41" s="136"/>
      <c r="S41" s="133">
        <f>S40+T40</f>
        <v>120</v>
      </c>
      <c r="T41" s="134"/>
      <c r="U41" s="135">
        <f>U40+V40</f>
        <v>4020</v>
      </c>
      <c r="V41" s="136"/>
      <c r="W41" s="47"/>
      <c r="X41" s="47"/>
    </row>
    <row r="42" spans="1:24" ht="15" customHeight="1" thickTop="1" x14ac:dyDescent="0.2">
      <c r="A42" s="48"/>
      <c r="B42" s="49"/>
      <c r="C42" s="50"/>
      <c r="D42" s="50"/>
      <c r="E42" s="50"/>
      <c r="F42" s="50"/>
      <c r="G42" s="50"/>
      <c r="H42" s="50"/>
      <c r="I42" s="50"/>
      <c r="J42" s="51"/>
      <c r="K42" s="50"/>
      <c r="L42" s="50"/>
      <c r="M42" s="50"/>
      <c r="N42" s="50"/>
      <c r="O42" s="50"/>
      <c r="P42" s="50"/>
      <c r="Q42" s="50"/>
      <c r="R42" s="50"/>
      <c r="S42" s="50"/>
      <c r="T42" s="18"/>
      <c r="U42" s="50"/>
      <c r="V42" s="18"/>
      <c r="W42" s="18"/>
      <c r="X42" s="18"/>
    </row>
    <row r="43" spans="1:24" ht="31.35" customHeight="1" x14ac:dyDescent="0.2">
      <c r="B43" s="132" t="s">
        <v>68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4" ht="15" customHeight="1" x14ac:dyDescent="0.2">
      <c r="B44" s="124" t="s">
        <v>51</v>
      </c>
    </row>
    <row r="45" spans="1:24" ht="15" customHeight="1" x14ac:dyDescent="0.2">
      <c r="B45" s="124" t="s">
        <v>52</v>
      </c>
    </row>
    <row r="46" spans="1:24" ht="15" customHeight="1" x14ac:dyDescent="0.2">
      <c r="B46" s="125" t="s">
        <v>53</v>
      </c>
    </row>
    <row r="47" spans="1:24" ht="15" customHeight="1" x14ac:dyDescent="0.2"/>
    <row r="48" spans="1:24" ht="15" customHeight="1" x14ac:dyDescent="0.2"/>
    <row r="49" ht="15" customHeight="1" x14ac:dyDescent="0.2"/>
    <row r="50" ht="15" customHeight="1" x14ac:dyDescent="0.2"/>
  </sheetData>
  <mergeCells count="34">
    <mergeCell ref="I41:J41"/>
    <mergeCell ref="U41:V41"/>
    <mergeCell ref="K41:L41"/>
    <mergeCell ref="M41:N41"/>
    <mergeCell ref="O41:P41"/>
    <mergeCell ref="Q41:R41"/>
    <mergeCell ref="S41:T41"/>
    <mergeCell ref="A38:B38"/>
    <mergeCell ref="A40:B41"/>
    <mergeCell ref="C41:D41"/>
    <mergeCell ref="E41:F41"/>
    <mergeCell ref="G41:H41"/>
    <mergeCell ref="A39:B39"/>
    <mergeCell ref="O5:P5"/>
    <mergeCell ref="Q5:R5"/>
    <mergeCell ref="K4:N4"/>
    <mergeCell ref="S5:T5"/>
    <mergeCell ref="U5:V5"/>
    <mergeCell ref="B43:V43"/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scale="92" orientation="landscape" horizontalDpi="300" verticalDpi="300" r:id="rId1"/>
  <headerFooter alignWithMargins="0"/>
  <ignoredErrors>
    <ignoredError sqref="R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5"/>
  <sheetViews>
    <sheetView zoomScaleNormal="100" workbookViewId="0">
      <selection activeCell="P42" sqref="P42"/>
    </sheetView>
  </sheetViews>
  <sheetFormatPr defaultColWidth="9.140625" defaultRowHeight="12.75" x14ac:dyDescent="0.2"/>
  <cols>
    <col min="1" max="1" width="3.7109375" style="1" customWidth="1"/>
    <col min="2" max="2" width="38.4257812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61" t="s">
        <v>47</v>
      </c>
      <c r="B1" s="162"/>
      <c r="C1" s="162"/>
      <c r="D1" s="162"/>
      <c r="E1" s="162"/>
      <c r="F1" s="162"/>
      <c r="G1" s="162"/>
    </row>
    <row r="2" spans="1:24" ht="15" customHeight="1" x14ac:dyDescent="0.2">
      <c r="A2" s="163" t="s">
        <v>39</v>
      </c>
      <c r="B2" s="164"/>
      <c r="C2" s="164"/>
      <c r="D2" s="164"/>
      <c r="E2" s="164"/>
      <c r="F2" s="164"/>
      <c r="G2" s="164"/>
    </row>
    <row r="3" spans="1:24" ht="15" customHeight="1" thickBot="1" x14ac:dyDescent="0.25">
      <c r="A3" s="3"/>
      <c r="B3" s="4"/>
    </row>
    <row r="4" spans="1:24" ht="15" customHeight="1" thickTop="1" x14ac:dyDescent="0.2">
      <c r="A4" s="165" t="s">
        <v>0</v>
      </c>
      <c r="B4" s="166"/>
      <c r="C4" s="153" t="s">
        <v>1</v>
      </c>
      <c r="D4" s="154"/>
      <c r="E4" s="154"/>
      <c r="F4" s="155"/>
      <c r="G4" s="156" t="s">
        <v>2</v>
      </c>
      <c r="H4" s="154"/>
      <c r="I4" s="154"/>
      <c r="J4" s="154"/>
      <c r="K4" s="153" t="s">
        <v>3</v>
      </c>
      <c r="L4" s="154"/>
      <c r="M4" s="154"/>
      <c r="N4" s="155"/>
      <c r="O4" s="156" t="s">
        <v>4</v>
      </c>
      <c r="P4" s="154"/>
      <c r="Q4" s="154"/>
      <c r="R4" s="154"/>
      <c r="S4" s="157" t="s">
        <v>5</v>
      </c>
      <c r="T4" s="158"/>
      <c r="U4" s="158"/>
      <c r="V4" s="159"/>
      <c r="W4" s="5"/>
      <c r="X4" s="5"/>
    </row>
    <row r="5" spans="1:24" ht="15" customHeight="1" x14ac:dyDescent="0.2">
      <c r="A5" s="167"/>
      <c r="B5" s="168"/>
      <c r="C5" s="160" t="s">
        <v>6</v>
      </c>
      <c r="D5" s="150"/>
      <c r="E5" s="147" t="s">
        <v>7</v>
      </c>
      <c r="F5" s="149"/>
      <c r="G5" s="148" t="s">
        <v>6</v>
      </c>
      <c r="H5" s="150"/>
      <c r="I5" s="147" t="s">
        <v>7</v>
      </c>
      <c r="J5" s="148"/>
      <c r="K5" s="160" t="s">
        <v>6</v>
      </c>
      <c r="L5" s="150"/>
      <c r="M5" s="147" t="s">
        <v>7</v>
      </c>
      <c r="N5" s="149"/>
      <c r="O5" s="148" t="s">
        <v>6</v>
      </c>
      <c r="P5" s="150"/>
      <c r="Q5" s="147" t="s">
        <v>7</v>
      </c>
      <c r="R5" s="148"/>
      <c r="S5" s="160" t="s">
        <v>6</v>
      </c>
      <c r="T5" s="150"/>
      <c r="U5" s="147" t="s">
        <v>7</v>
      </c>
      <c r="V5" s="149"/>
      <c r="W5" s="5"/>
      <c r="X5" s="5"/>
    </row>
    <row r="6" spans="1:24" ht="15" customHeight="1" thickBot="1" x14ac:dyDescent="0.25">
      <c r="A6" s="151" t="s">
        <v>8</v>
      </c>
      <c r="B6" s="152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96" t="s">
        <v>9</v>
      </c>
      <c r="T6" s="97" t="s">
        <v>10</v>
      </c>
      <c r="U6" s="97" t="s">
        <v>9</v>
      </c>
      <c r="V6" s="98" t="s">
        <v>10</v>
      </c>
      <c r="W6" s="5"/>
      <c r="X6" s="5"/>
    </row>
    <row r="7" spans="1:24" ht="15" customHeight="1" x14ac:dyDescent="0.2">
      <c r="A7" s="11">
        <v>1</v>
      </c>
      <c r="B7" s="12" t="s">
        <v>11</v>
      </c>
      <c r="C7" s="13">
        <v>3</v>
      </c>
      <c r="D7" s="14"/>
      <c r="E7" s="15">
        <f>IF(C7&gt;0,C7*34, " ")</f>
        <v>102</v>
      </c>
      <c r="F7" s="16" t="str">
        <f>IF(D7&gt;0,D7*34, " ")</f>
        <v xml:space="preserve"> </v>
      </c>
      <c r="G7" s="17">
        <v>3</v>
      </c>
      <c r="H7" s="14"/>
      <c r="I7" s="15">
        <f>IF(G7&gt;0,G7*34, " ")</f>
        <v>102</v>
      </c>
      <c r="J7" s="16" t="str">
        <f>IF(H7&gt;0,H7*34, " ")</f>
        <v xml:space="preserve"> </v>
      </c>
      <c r="K7" s="13">
        <v>3</v>
      </c>
      <c r="L7" s="14"/>
      <c r="M7" s="15">
        <f>IF(K7&gt;0,K7*34, " ")</f>
        <v>102</v>
      </c>
      <c r="N7" s="16" t="str">
        <f>IF(L7&gt;0,L7*34, " ")</f>
        <v xml:space="preserve"> </v>
      </c>
      <c r="O7" s="17">
        <v>3</v>
      </c>
      <c r="P7" s="14"/>
      <c r="Q7" s="15">
        <f>IF(O7&gt;0, O7*32, " ")</f>
        <v>96</v>
      </c>
      <c r="R7" s="16" t="str">
        <f>IF(P7&gt;0,P7*32, " ")</f>
        <v xml:space="preserve"> </v>
      </c>
      <c r="S7" s="102">
        <f>IF(C7+G7+K7+O7&gt;0,C7+G7+K7+O7, " ")</f>
        <v>12</v>
      </c>
      <c r="T7" s="95" t="str">
        <f>IF(D7+H7+L7+P7&gt;0, D7+H7+L7+P7, " ")</f>
        <v xml:space="preserve"> </v>
      </c>
      <c r="U7" s="95">
        <f>IF(S7&lt;&gt;" ", (IF(E7&lt;&gt;" ", E7, 0)+IF(I7&lt;&gt;" ", I7, 0)+IF(M7&lt;&gt;" ", M7, 0)+IF(Q7&lt;&gt;" ", Q7, 0)), " ")</f>
        <v>402</v>
      </c>
      <c r="V7" s="107" t="str">
        <f>IF(T7&lt;&gt;" ", (IF(F7&lt;&gt;" ", F7, 0)+IF(J7&lt;&gt;" ", J7, 0)+IF(N7&lt;&gt;" ", N7, 0)+IF(R7&lt;&gt;" ", R7, 0)), " ")</f>
        <v xml:space="preserve"> </v>
      </c>
      <c r="W7" s="18"/>
      <c r="X7" s="18"/>
    </row>
    <row r="8" spans="1:24" ht="15" customHeight="1" x14ac:dyDescent="0.2">
      <c r="A8" s="11">
        <v>2</v>
      </c>
      <c r="B8" s="20" t="s">
        <v>12</v>
      </c>
      <c r="C8" s="21">
        <v>2</v>
      </c>
      <c r="D8" s="22"/>
      <c r="E8" s="23">
        <f>IF(C8&gt;0,C8*34, " ")</f>
        <v>68</v>
      </c>
      <c r="F8" s="24" t="str">
        <f>IF(D8&gt;0,D8*34, " ")</f>
        <v xml:space="preserve"> </v>
      </c>
      <c r="G8" s="25">
        <v>2</v>
      </c>
      <c r="H8" s="22"/>
      <c r="I8" s="23">
        <f>IF(G8&gt;0,G8*34, " ")</f>
        <v>68</v>
      </c>
      <c r="J8" s="24" t="str">
        <f>IF(H8&gt;0,H8*34, " ")</f>
        <v xml:space="preserve"> </v>
      </c>
      <c r="K8" s="21">
        <v>2</v>
      </c>
      <c r="L8" s="22"/>
      <c r="M8" s="23">
        <f>IF(K8&gt;0,K8*34, " ")</f>
        <v>68</v>
      </c>
      <c r="N8" s="24" t="str">
        <f>IF(L8&gt;0,L8*34, " ")</f>
        <v xml:space="preserve"> </v>
      </c>
      <c r="O8" s="25">
        <v>2</v>
      </c>
      <c r="P8" s="22"/>
      <c r="Q8" s="23">
        <f>IF(O8&gt;0,O8*32, " ")</f>
        <v>64</v>
      </c>
      <c r="R8" s="24" t="str">
        <f>IF(P8&gt;0,P8*34, " ")</f>
        <v xml:space="preserve"> </v>
      </c>
      <c r="S8" s="103">
        <f t="shared" ref="S8:S12" si="0">IF(C8+G8+K8+O8&gt;0,C8+G8+K8+O8, " ")</f>
        <v>8</v>
      </c>
      <c r="T8" s="23" t="str">
        <f t="shared" ref="T8:T13" si="1">IF(D8+H8+L8+P8&gt;0, D8+H8+L8+P8, " ")</f>
        <v xml:space="preserve"> </v>
      </c>
      <c r="U8" s="23">
        <f t="shared" ref="U8:V13" si="2">IF(S8&lt;&gt;" ", (IF(E8&lt;&gt;" ", E8, 0)+IF(I8&lt;&gt;" ", I8, 0)+IF(M8&lt;&gt;" ", M8, 0)+IF(Q8&lt;&gt;" ", Q8, 0)), " ")</f>
        <v>268</v>
      </c>
      <c r="V8" s="24" t="str">
        <f t="shared" si="2"/>
        <v xml:space="preserve"> </v>
      </c>
      <c r="W8" s="18"/>
      <c r="X8" s="18"/>
    </row>
    <row r="9" spans="1:24" ht="15" customHeight="1" x14ac:dyDescent="0.2">
      <c r="A9" s="11">
        <v>3</v>
      </c>
      <c r="B9" s="20" t="s">
        <v>14</v>
      </c>
      <c r="C9" s="21">
        <v>2</v>
      </c>
      <c r="D9" s="22"/>
      <c r="E9" s="23">
        <f t="shared" ref="E9:F13" si="3">IF(C9&gt;0,C9*34, " ")</f>
        <v>68</v>
      </c>
      <c r="F9" s="24" t="str">
        <f t="shared" si="3"/>
        <v xml:space="preserve"> </v>
      </c>
      <c r="G9" s="22">
        <v>2</v>
      </c>
      <c r="H9" s="22"/>
      <c r="I9" s="23">
        <f t="shared" ref="I9:J13" si="4">IF(G9&gt;0,G9*34, " ")</f>
        <v>68</v>
      </c>
      <c r="J9" s="24" t="str">
        <f t="shared" si="4"/>
        <v xml:space="preserve"> </v>
      </c>
      <c r="K9" s="21">
        <v>2</v>
      </c>
      <c r="L9" s="22"/>
      <c r="M9" s="23">
        <f t="shared" ref="M9:N13" si="5">IF(K9&gt;0,K9*34, " ")</f>
        <v>68</v>
      </c>
      <c r="N9" s="24" t="str">
        <f t="shared" si="5"/>
        <v xml:space="preserve"> </v>
      </c>
      <c r="O9" s="25">
        <v>2</v>
      </c>
      <c r="P9" s="22"/>
      <c r="Q9" s="23">
        <f t="shared" ref="Q9:R13" si="6">IF(O9&gt;0,O9*32, " ")</f>
        <v>64</v>
      </c>
      <c r="R9" s="24" t="str">
        <f t="shared" si="6"/>
        <v xml:space="preserve"> </v>
      </c>
      <c r="S9" s="103">
        <f t="shared" si="0"/>
        <v>8</v>
      </c>
      <c r="T9" s="23" t="str">
        <f t="shared" si="1"/>
        <v xml:space="preserve"> </v>
      </c>
      <c r="U9" s="23">
        <f t="shared" si="2"/>
        <v>268</v>
      </c>
      <c r="V9" s="24" t="str">
        <f t="shared" si="2"/>
        <v xml:space="preserve"> </v>
      </c>
      <c r="W9" s="18"/>
      <c r="X9" s="18"/>
    </row>
    <row r="10" spans="1:24" ht="15" customHeight="1" x14ac:dyDescent="0.2">
      <c r="A10" s="11">
        <v>4</v>
      </c>
      <c r="B10" s="27" t="s">
        <v>54</v>
      </c>
      <c r="C10" s="21">
        <v>4</v>
      </c>
      <c r="D10" s="22"/>
      <c r="E10" s="23">
        <f t="shared" si="3"/>
        <v>136</v>
      </c>
      <c r="F10" s="24" t="str">
        <f t="shared" si="3"/>
        <v xml:space="preserve"> </v>
      </c>
      <c r="G10" s="22">
        <v>4</v>
      </c>
      <c r="H10" s="22"/>
      <c r="I10" s="23">
        <f t="shared" si="4"/>
        <v>136</v>
      </c>
      <c r="J10" s="24" t="str">
        <f t="shared" si="4"/>
        <v xml:space="preserve"> </v>
      </c>
      <c r="K10" s="21">
        <v>3</v>
      </c>
      <c r="L10" s="22"/>
      <c r="M10" s="23">
        <f t="shared" si="5"/>
        <v>102</v>
      </c>
      <c r="N10" s="24" t="str">
        <f t="shared" si="5"/>
        <v xml:space="preserve"> </v>
      </c>
      <c r="O10" s="25">
        <v>3</v>
      </c>
      <c r="P10" s="22"/>
      <c r="Q10" s="23">
        <f t="shared" si="6"/>
        <v>96</v>
      </c>
      <c r="R10" s="24" t="str">
        <f t="shared" si="6"/>
        <v xml:space="preserve"> </v>
      </c>
      <c r="S10" s="103">
        <f t="shared" si="0"/>
        <v>14</v>
      </c>
      <c r="T10" s="23" t="str">
        <f t="shared" si="1"/>
        <v xml:space="preserve"> </v>
      </c>
      <c r="U10" s="23">
        <f t="shared" si="2"/>
        <v>470</v>
      </c>
      <c r="V10" s="24" t="str">
        <f t="shared" si="2"/>
        <v xml:space="preserve"> </v>
      </c>
      <c r="W10" s="18"/>
      <c r="X10" s="18"/>
    </row>
    <row r="11" spans="1:24" ht="1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3"/>
        <v xml:space="preserve"> </v>
      </c>
      <c r="F11" s="24">
        <f t="shared" si="3"/>
        <v>68</v>
      </c>
      <c r="G11" s="22"/>
      <c r="H11" s="22"/>
      <c r="I11" s="23" t="str">
        <f t="shared" si="4"/>
        <v xml:space="preserve"> </v>
      </c>
      <c r="J11" s="24" t="str">
        <f t="shared" si="4"/>
        <v xml:space="preserve"> </v>
      </c>
      <c r="K11" s="21"/>
      <c r="L11" s="22"/>
      <c r="M11" s="23" t="str">
        <f t="shared" si="5"/>
        <v xml:space="preserve"> </v>
      </c>
      <c r="N11" s="24" t="str">
        <f t="shared" si="5"/>
        <v xml:space="preserve"> </v>
      </c>
      <c r="O11" s="25"/>
      <c r="P11" s="22"/>
      <c r="Q11" s="23" t="str">
        <f t="shared" si="6"/>
        <v xml:space="preserve"> </v>
      </c>
      <c r="R11" s="24" t="str">
        <f t="shared" si="6"/>
        <v xml:space="preserve"> </v>
      </c>
      <c r="S11" s="103" t="str">
        <f t="shared" si="0"/>
        <v xml:space="preserve"> </v>
      </c>
      <c r="T11" s="23">
        <f t="shared" si="1"/>
        <v>2</v>
      </c>
      <c r="U11" s="23" t="str">
        <f t="shared" si="2"/>
        <v xml:space="preserve"> </v>
      </c>
      <c r="V11" s="24">
        <f t="shared" si="2"/>
        <v>68</v>
      </c>
      <c r="W11" s="18"/>
      <c r="X11" s="18"/>
    </row>
    <row r="12" spans="1:24" s="83" customFormat="1" ht="15" customHeight="1" x14ac:dyDescent="0.2">
      <c r="A12" s="11">
        <v>6</v>
      </c>
      <c r="B12" s="75" t="s">
        <v>13</v>
      </c>
      <c r="C12" s="76">
        <v>2</v>
      </c>
      <c r="D12" s="77"/>
      <c r="E12" s="78">
        <f t="shared" si="3"/>
        <v>68</v>
      </c>
      <c r="F12" s="79" t="str">
        <f t="shared" si="3"/>
        <v xml:space="preserve"> </v>
      </c>
      <c r="G12" s="77"/>
      <c r="H12" s="77"/>
      <c r="I12" s="23" t="str">
        <f t="shared" si="4"/>
        <v xml:space="preserve"> </v>
      </c>
      <c r="J12" s="79" t="str">
        <f t="shared" si="4"/>
        <v xml:space="preserve"> </v>
      </c>
      <c r="K12" s="76"/>
      <c r="L12" s="77"/>
      <c r="M12" s="23" t="str">
        <f t="shared" si="5"/>
        <v xml:space="preserve"> </v>
      </c>
      <c r="N12" s="79" t="str">
        <f t="shared" si="5"/>
        <v xml:space="preserve"> </v>
      </c>
      <c r="O12" s="80"/>
      <c r="P12" s="77"/>
      <c r="Q12" s="23" t="str">
        <f t="shared" si="6"/>
        <v xml:space="preserve"> </v>
      </c>
      <c r="R12" s="79" t="str">
        <f t="shared" si="6"/>
        <v xml:space="preserve"> </v>
      </c>
      <c r="S12" s="115">
        <f t="shared" si="0"/>
        <v>2</v>
      </c>
      <c r="T12" s="78" t="str">
        <f t="shared" si="1"/>
        <v xml:space="preserve"> </v>
      </c>
      <c r="U12" s="78">
        <f t="shared" si="2"/>
        <v>68</v>
      </c>
      <c r="V12" s="79" t="str">
        <f t="shared" si="2"/>
        <v xml:space="preserve"> </v>
      </c>
      <c r="W12" s="82"/>
      <c r="X12" s="82"/>
    </row>
    <row r="13" spans="1:24" ht="15" customHeight="1" x14ac:dyDescent="0.2">
      <c r="A13" s="11">
        <v>7</v>
      </c>
      <c r="B13" s="20" t="s">
        <v>64</v>
      </c>
      <c r="C13" s="21"/>
      <c r="D13" s="22"/>
      <c r="E13" s="23" t="str">
        <f t="shared" si="3"/>
        <v xml:space="preserve"> </v>
      </c>
      <c r="F13" s="24" t="str">
        <f t="shared" si="3"/>
        <v xml:space="preserve"> </v>
      </c>
      <c r="G13" s="22"/>
      <c r="H13" s="22"/>
      <c r="I13" s="23" t="str">
        <f t="shared" si="4"/>
        <v xml:space="preserve"> </v>
      </c>
      <c r="J13" s="24" t="str">
        <f t="shared" si="4"/>
        <v xml:space="preserve"> </v>
      </c>
      <c r="K13" s="21">
        <v>2</v>
      </c>
      <c r="L13" s="22"/>
      <c r="M13" s="23">
        <f t="shared" si="5"/>
        <v>68</v>
      </c>
      <c r="N13" s="24" t="str">
        <f t="shared" si="5"/>
        <v xml:space="preserve"> </v>
      </c>
      <c r="O13" s="25"/>
      <c r="P13" s="22"/>
      <c r="Q13" s="23" t="str">
        <f t="shared" si="6"/>
        <v xml:space="preserve"> </v>
      </c>
      <c r="R13" s="24" t="str">
        <f t="shared" si="6"/>
        <v xml:space="preserve"> </v>
      </c>
      <c r="S13" s="103">
        <v>2</v>
      </c>
      <c r="T13" s="23" t="str">
        <f t="shared" si="1"/>
        <v xml:space="preserve"> </v>
      </c>
      <c r="U13" s="23">
        <f t="shared" si="2"/>
        <v>68</v>
      </c>
      <c r="V13" s="24" t="str">
        <f t="shared" si="2"/>
        <v xml:space="preserve"> </v>
      </c>
      <c r="W13" s="18"/>
      <c r="X13" s="18"/>
    </row>
    <row r="14" spans="1:24" ht="15" customHeight="1" x14ac:dyDescent="0.2">
      <c r="A14" s="11">
        <v>8</v>
      </c>
      <c r="B14" s="57" t="s">
        <v>34</v>
      </c>
      <c r="C14" s="21">
        <v>2</v>
      </c>
      <c r="D14" s="22"/>
      <c r="E14" s="23">
        <f t="shared" ref="E14:E16" si="7">IF(C14&gt;0,C14*34, " ")</f>
        <v>68</v>
      </c>
      <c r="F14" s="24" t="str">
        <f t="shared" ref="F14" si="8">IF(D14&gt;0,D14*34, " ")</f>
        <v xml:space="preserve"> </v>
      </c>
      <c r="G14" s="22">
        <v>2</v>
      </c>
      <c r="H14" s="22"/>
      <c r="I14" s="23">
        <f t="shared" ref="I14:I16" si="9">IF(G14&gt;0,G14*34, " ")</f>
        <v>68</v>
      </c>
      <c r="J14" s="24" t="str">
        <f t="shared" ref="J14" si="10">IF(H14&gt;0,H14*34, " ")</f>
        <v xml:space="preserve"> </v>
      </c>
      <c r="K14" s="21"/>
      <c r="L14" s="22"/>
      <c r="M14" s="23" t="str">
        <f t="shared" ref="M14:M17" si="11">IF(K14&gt;0,K14*34, " ")</f>
        <v xml:space="preserve"> </v>
      </c>
      <c r="N14" s="24" t="str">
        <f t="shared" ref="N14" si="12">IF(L14&gt;0,L14*34, " ")</f>
        <v xml:space="preserve"> </v>
      </c>
      <c r="O14" s="25"/>
      <c r="P14" s="22"/>
      <c r="Q14" s="23" t="str">
        <f t="shared" ref="Q14:Q17" si="13">IF(O14&gt;0,O14*32, " ")</f>
        <v xml:space="preserve"> </v>
      </c>
      <c r="R14" s="24" t="str">
        <f t="shared" ref="R14" si="14">IF(P14&gt;0,P14*32, " ")</f>
        <v xml:space="preserve"> </v>
      </c>
      <c r="S14" s="26">
        <f t="shared" ref="S14" si="15">IF(C14+G14+K14+O14&gt;0,C14+G14+K14+O14, " ")</f>
        <v>4</v>
      </c>
      <c r="T14" s="23" t="str">
        <f t="shared" ref="T14" si="16">IF(D14+H14+L14+P14&gt;0, D14+H14+L14+P14, " ")</f>
        <v xml:space="preserve"> </v>
      </c>
      <c r="U14" s="23">
        <f t="shared" ref="U14:U16" si="17">IF(S14&lt;&gt;" ", (IF(E14&lt;&gt;" ", E14, 0)+IF(I14&lt;&gt;" ", I14, 0)+IF(M14&lt;&gt;" ", M14, 0)+IF(Q14&lt;&gt;" ", Q14, 0)), " ")</f>
        <v>136</v>
      </c>
      <c r="V14" s="24" t="str">
        <f t="shared" ref="V14" si="18">IF(T14&lt;&gt;" ", (IF(F14&lt;&gt;" ", F14, 0)+IF(J14&lt;&gt;" ", J14, 0)+IF(N14&lt;&gt;" ", N14, 0)+IF(R14&lt;&gt;" ", R14, 0)), " ")</f>
        <v xml:space="preserve"> </v>
      </c>
      <c r="W14" s="18"/>
      <c r="X14" s="18"/>
    </row>
    <row r="15" spans="1:24" ht="15" customHeight="1" x14ac:dyDescent="0.2">
      <c r="A15" s="11">
        <v>9</v>
      </c>
      <c r="B15" s="126" t="s">
        <v>65</v>
      </c>
      <c r="C15" s="76">
        <v>1</v>
      </c>
      <c r="D15" s="77"/>
      <c r="E15" s="78">
        <f t="shared" si="7"/>
        <v>34</v>
      </c>
      <c r="F15" s="79"/>
      <c r="G15" s="77">
        <v>1</v>
      </c>
      <c r="H15" s="77"/>
      <c r="I15" s="78">
        <f t="shared" si="9"/>
        <v>34</v>
      </c>
      <c r="J15" s="79"/>
      <c r="K15" s="76">
        <v>1</v>
      </c>
      <c r="L15" s="77"/>
      <c r="M15" s="78">
        <f t="shared" si="11"/>
        <v>34</v>
      </c>
      <c r="N15" s="79"/>
      <c r="O15" s="80">
        <v>1</v>
      </c>
      <c r="P15" s="77"/>
      <c r="Q15" s="78">
        <f t="shared" si="13"/>
        <v>32</v>
      </c>
      <c r="R15" s="79"/>
      <c r="S15" s="127">
        <f t="shared" ref="S15:S16" si="19">C15+G15+K15+O15</f>
        <v>4</v>
      </c>
      <c r="T15" s="119"/>
      <c r="U15" s="119">
        <f t="shared" si="17"/>
        <v>134</v>
      </c>
      <c r="V15" s="120"/>
      <c r="W15" s="18"/>
      <c r="X15" s="18"/>
    </row>
    <row r="16" spans="1:24" ht="15" customHeight="1" x14ac:dyDescent="0.2">
      <c r="A16" s="11">
        <v>10</v>
      </c>
      <c r="B16" s="20" t="s">
        <v>66</v>
      </c>
      <c r="C16" s="76">
        <v>1</v>
      </c>
      <c r="D16" s="77"/>
      <c r="E16" s="78">
        <f t="shared" si="7"/>
        <v>34</v>
      </c>
      <c r="F16" s="79"/>
      <c r="G16" s="77">
        <v>1</v>
      </c>
      <c r="H16" s="77"/>
      <c r="I16" s="78">
        <f t="shared" si="9"/>
        <v>34</v>
      </c>
      <c r="J16" s="79"/>
      <c r="K16" s="76"/>
      <c r="L16" s="77"/>
      <c r="M16" s="78" t="str">
        <f t="shared" si="11"/>
        <v xml:space="preserve"> </v>
      </c>
      <c r="N16" s="79"/>
      <c r="O16" s="80"/>
      <c r="P16" s="77"/>
      <c r="Q16" s="78" t="str">
        <f t="shared" si="13"/>
        <v xml:space="preserve"> </v>
      </c>
      <c r="R16" s="79"/>
      <c r="S16" s="115">
        <f t="shared" si="19"/>
        <v>2</v>
      </c>
      <c r="T16" s="128"/>
      <c r="U16" s="78">
        <f t="shared" si="17"/>
        <v>68</v>
      </c>
      <c r="V16" s="129"/>
      <c r="W16" s="18"/>
      <c r="X16" s="18"/>
    </row>
    <row r="17" spans="1:24" ht="15" customHeight="1" thickBot="1" x14ac:dyDescent="0.25">
      <c r="A17" s="11">
        <v>11</v>
      </c>
      <c r="B17" s="75" t="s">
        <v>67</v>
      </c>
      <c r="C17" s="76"/>
      <c r="D17" s="77"/>
      <c r="E17" s="78" t="str">
        <f>IF(C17&gt;0,C17*34, " ")</f>
        <v xml:space="preserve"> </v>
      </c>
      <c r="F17" s="79"/>
      <c r="G17" s="77"/>
      <c r="H17" s="77"/>
      <c r="I17" s="78"/>
      <c r="J17" s="79"/>
      <c r="K17" s="76">
        <v>1</v>
      </c>
      <c r="L17" s="77"/>
      <c r="M17" s="78">
        <f t="shared" si="11"/>
        <v>34</v>
      </c>
      <c r="N17" s="79"/>
      <c r="O17" s="80">
        <v>1</v>
      </c>
      <c r="P17" s="77"/>
      <c r="Q17" s="78">
        <f t="shared" si="13"/>
        <v>32</v>
      </c>
      <c r="R17" s="79"/>
      <c r="S17" s="130">
        <f>C17+G17+K17+O17</f>
        <v>2</v>
      </c>
      <c r="T17" s="122">
        <f>D17+H17+L17+P17</f>
        <v>0</v>
      </c>
      <c r="U17" s="122">
        <f>IF(S17&lt;&gt;" ", (IF(E17&lt;&gt;" ", E17, 0)+IF(I17&lt;&gt;" ", I17, 0)+IF(M17&lt;&gt;" ", M17, 0)+IF(Q17&lt;&gt;" ", Q17, 0)), " ")</f>
        <v>66</v>
      </c>
      <c r="V17" s="123">
        <f>IF(T17&lt;&gt;" ", (IF(F17&lt;&gt;" ", F17, 0)+IF(J17&lt;&gt;" ", J17, 0)+IF(N17&lt;&gt;" ", N17, 0)+IF(R17&lt;&gt;" ", R17, 0)), " ")</f>
        <v>0</v>
      </c>
      <c r="W17" s="18"/>
      <c r="X17" s="18"/>
    </row>
    <row r="18" spans="1:24" ht="15" customHeight="1" thickBot="1" x14ac:dyDescent="0.25">
      <c r="A18" s="141" t="s">
        <v>16</v>
      </c>
      <c r="B18" s="142"/>
      <c r="C18" s="28" t="s">
        <v>9</v>
      </c>
      <c r="D18" s="29" t="s">
        <v>10</v>
      </c>
      <c r="E18" s="29" t="s">
        <v>9</v>
      </c>
      <c r="F18" s="30" t="s">
        <v>10</v>
      </c>
      <c r="G18" s="31" t="s">
        <v>9</v>
      </c>
      <c r="H18" s="29" t="s">
        <v>10</v>
      </c>
      <c r="I18" s="29" t="s">
        <v>9</v>
      </c>
      <c r="J18" s="32" t="s">
        <v>10</v>
      </c>
      <c r="K18" s="28" t="s">
        <v>9</v>
      </c>
      <c r="L18" s="29" t="s">
        <v>10</v>
      </c>
      <c r="M18" s="29" t="s">
        <v>9</v>
      </c>
      <c r="N18" s="30" t="s">
        <v>10</v>
      </c>
      <c r="O18" s="31" t="s">
        <v>9</v>
      </c>
      <c r="P18" s="29" t="s">
        <v>10</v>
      </c>
      <c r="Q18" s="29" t="s">
        <v>9</v>
      </c>
      <c r="R18" s="30" t="s">
        <v>10</v>
      </c>
      <c r="S18" s="31" t="s">
        <v>9</v>
      </c>
      <c r="T18" s="29" t="s">
        <v>10</v>
      </c>
      <c r="U18" s="29" t="s">
        <v>9</v>
      </c>
      <c r="V18" s="30" t="s">
        <v>10</v>
      </c>
      <c r="W18" s="18"/>
      <c r="X18" s="18"/>
    </row>
    <row r="19" spans="1:24" ht="15" customHeight="1" x14ac:dyDescent="0.2">
      <c r="A19" s="19">
        <v>1</v>
      </c>
      <c r="B19" s="20" t="s">
        <v>21</v>
      </c>
      <c r="C19" s="33">
        <v>2</v>
      </c>
      <c r="D19" s="34"/>
      <c r="E19" s="23">
        <f>IF(C19&gt;0,C19*34, " ")</f>
        <v>68</v>
      </c>
      <c r="F19" s="24" t="str">
        <f>IF(D19&gt;0,D19*34, " ")</f>
        <v xml:space="preserve"> </v>
      </c>
      <c r="G19" s="34"/>
      <c r="H19" s="34"/>
      <c r="I19" s="23" t="str">
        <f>IF(G19&gt;0,G19*34, " ")</f>
        <v xml:space="preserve"> </v>
      </c>
      <c r="J19" s="24" t="str">
        <f>IF(H19&gt;0,H19*34, " ")</f>
        <v xml:space="preserve"> </v>
      </c>
      <c r="K19" s="33"/>
      <c r="L19" s="34"/>
      <c r="M19" s="23" t="str">
        <f>IF(K19&gt;0,K19*34, " ")</f>
        <v xml:space="preserve"> </v>
      </c>
      <c r="N19" s="24" t="str">
        <f>IF(L19&gt;0,L19*34, " ")</f>
        <v xml:space="preserve"> </v>
      </c>
      <c r="O19" s="34"/>
      <c r="P19" s="34"/>
      <c r="Q19" s="23" t="str">
        <f>IF(O19&gt;0,O19*34, " ")</f>
        <v xml:space="preserve"> </v>
      </c>
      <c r="R19" s="24" t="str">
        <f>IF(P19&gt;0,P19*34, " ")</f>
        <v xml:space="preserve"> </v>
      </c>
      <c r="S19" s="102">
        <f>IF(C19+G19+K19+O19&gt;0,C19+G19+K19+O19, " ")</f>
        <v>2</v>
      </c>
      <c r="T19" s="95" t="str">
        <f>IF(D19+H19+L19+P19&gt;0, D19+H19+L19+P19, " ")</f>
        <v xml:space="preserve"> </v>
      </c>
      <c r="U19" s="95">
        <f>IF(S19&lt;&gt;" ", (IF(E19&lt;&gt;" ", E19, 0)+IF(I19&lt;&gt;" ", I19, 0)+IF(M19&lt;&gt;" ", M19, 0)+IF(Q19&lt;&gt;" ", Q19, 0)), " ")</f>
        <v>68</v>
      </c>
      <c r="V19" s="109" t="str">
        <f>IF(T19&lt;&gt;" ", (IF(F19&lt;&gt;" ", F19, 0)+IF(J19&lt;&gt;" ", J19, 0)+IF(N19&lt;&gt;" ", N19, 0)+IF(R19&lt;&gt;" ", R19, 0)), " ")</f>
        <v xml:space="preserve"> </v>
      </c>
      <c r="W19" s="18"/>
      <c r="X19" s="18"/>
    </row>
    <row r="20" spans="1:24" ht="15" customHeight="1" x14ac:dyDescent="0.2">
      <c r="A20" s="19">
        <v>2</v>
      </c>
      <c r="B20" s="20" t="s">
        <v>27</v>
      </c>
      <c r="C20" s="33">
        <v>2</v>
      </c>
      <c r="D20" s="34"/>
      <c r="E20" s="23">
        <f>IF(C20&gt;0,C20*34, " ")</f>
        <v>68</v>
      </c>
      <c r="F20" s="24" t="str">
        <f>IF(D20&gt;0,D20*34, " ")</f>
        <v xml:space="preserve"> </v>
      </c>
      <c r="G20" s="34"/>
      <c r="H20" s="34"/>
      <c r="I20" s="23" t="str">
        <f>IF(G20&gt;0,G20*34, " ")</f>
        <v xml:space="preserve"> </v>
      </c>
      <c r="J20" s="24" t="str">
        <f>IF(H20&gt;0,H20*34, " ")</f>
        <v xml:space="preserve"> </v>
      </c>
      <c r="K20" s="33"/>
      <c r="L20" s="34"/>
      <c r="M20" s="23" t="str">
        <f>IF(K20&gt;0,K20*34, " ")</f>
        <v xml:space="preserve"> </v>
      </c>
      <c r="N20" s="24" t="str">
        <f>IF(L20&gt;0,L20*34, " ")</f>
        <v xml:space="preserve"> </v>
      </c>
      <c r="O20" s="34"/>
      <c r="P20" s="34"/>
      <c r="Q20" s="23" t="str">
        <f>IF(O20&gt;0,O20*32, " ")</f>
        <v xml:space="preserve"> </v>
      </c>
      <c r="R20" s="24" t="str">
        <f>IF(P20&gt;0,P20*32, " ")</f>
        <v xml:space="preserve"> </v>
      </c>
      <c r="S20" s="103">
        <f t="shared" ref="S20:S32" si="20">IF(C20+G20+K20+O20&gt;0,C20+G20+K20+O20, " ")</f>
        <v>2</v>
      </c>
      <c r="T20" s="23" t="str">
        <f t="shared" ref="T20:T32" si="21">IF(D20+H20+L20+P20&gt;0, D20+H20+L20+P20, " ")</f>
        <v xml:space="preserve"> </v>
      </c>
      <c r="U20" s="23">
        <f t="shared" ref="U20:U32" si="22">IF(S20&lt;&gt;" ", (IF(E20&lt;&gt;" ", E20, 0)+IF(I20&lt;&gt;" ", I20, 0)+IF(M20&lt;&gt;" ", M20, 0)+IF(Q20&lt;&gt;" ", Q20, 0)), " ")</f>
        <v>68</v>
      </c>
      <c r="V20" s="24" t="str">
        <f t="shared" ref="V20:V32" si="23">IF(T20&lt;&gt;" ", (IF(F20&lt;&gt;" ", F20, 0)+IF(J20&lt;&gt;" ", J20, 0)+IF(N20&lt;&gt;" ", N20, 0)+IF(R20&lt;&gt;" ", R20, 0)), " ")</f>
        <v xml:space="preserve"> </v>
      </c>
      <c r="W20" s="18"/>
      <c r="X20" s="18"/>
    </row>
    <row r="21" spans="1:24" s="83" customFormat="1" ht="15" customHeight="1" x14ac:dyDescent="0.2">
      <c r="A21" s="74">
        <v>3</v>
      </c>
      <c r="B21" s="75" t="s">
        <v>50</v>
      </c>
      <c r="C21" s="86">
        <v>4</v>
      </c>
      <c r="D21" s="87">
        <v>4</v>
      </c>
      <c r="E21" s="88">
        <f>IF(C21&gt;0,C21*34, " ")</f>
        <v>136</v>
      </c>
      <c r="F21" s="89">
        <v>136</v>
      </c>
      <c r="G21" s="85"/>
      <c r="H21" s="85"/>
      <c r="I21" s="78"/>
      <c r="J21" s="79"/>
      <c r="K21" s="84"/>
      <c r="L21" s="85"/>
      <c r="M21" s="78"/>
      <c r="N21" s="79"/>
      <c r="O21" s="85"/>
      <c r="P21" s="85"/>
      <c r="Q21" s="78"/>
      <c r="R21" s="79"/>
      <c r="S21" s="103">
        <f t="shared" si="20"/>
        <v>4</v>
      </c>
      <c r="T21" s="23">
        <f t="shared" si="21"/>
        <v>4</v>
      </c>
      <c r="U21" s="23">
        <f t="shared" si="22"/>
        <v>136</v>
      </c>
      <c r="V21" s="24">
        <f t="shared" si="23"/>
        <v>136</v>
      </c>
      <c r="W21" s="82"/>
      <c r="X21" s="82"/>
    </row>
    <row r="22" spans="1:24" ht="15" customHeight="1" x14ac:dyDescent="0.2">
      <c r="A22" s="19">
        <v>3</v>
      </c>
      <c r="B22" s="20" t="s">
        <v>55</v>
      </c>
      <c r="C22" s="33"/>
      <c r="D22" s="34"/>
      <c r="E22" s="23" t="str">
        <f t="shared" ref="E22:F32" si="24">IF(C22&gt;0,C22*34, " ")</f>
        <v xml:space="preserve"> </v>
      </c>
      <c r="F22" s="24" t="str">
        <f t="shared" si="24"/>
        <v xml:space="preserve"> </v>
      </c>
      <c r="G22" s="34">
        <v>3</v>
      </c>
      <c r="H22" s="34">
        <v>3</v>
      </c>
      <c r="I22" s="23">
        <f t="shared" ref="I22:J32" si="25">IF(G22&gt;0,G22*34, " ")</f>
        <v>102</v>
      </c>
      <c r="J22" s="24">
        <f t="shared" si="25"/>
        <v>102</v>
      </c>
      <c r="K22" s="33"/>
      <c r="L22" s="34"/>
      <c r="M22" s="23" t="str">
        <f t="shared" ref="M22:N32" si="26">IF(K22&gt;0,K22*34, " ")</f>
        <v xml:space="preserve"> </v>
      </c>
      <c r="N22" s="24" t="str">
        <f t="shared" si="26"/>
        <v xml:space="preserve"> </v>
      </c>
      <c r="O22" s="34"/>
      <c r="P22" s="34"/>
      <c r="Q22" s="23" t="str">
        <f t="shared" ref="Q22:R32" si="27">IF(O22&gt;0,O22*32, " ")</f>
        <v xml:space="preserve"> </v>
      </c>
      <c r="R22" s="24" t="str">
        <f t="shared" si="27"/>
        <v xml:space="preserve"> </v>
      </c>
      <c r="S22" s="103">
        <f t="shared" si="20"/>
        <v>3</v>
      </c>
      <c r="T22" s="23">
        <f t="shared" si="21"/>
        <v>3</v>
      </c>
      <c r="U22" s="23">
        <f t="shared" si="22"/>
        <v>102</v>
      </c>
      <c r="V22" s="24">
        <f t="shared" si="23"/>
        <v>102</v>
      </c>
      <c r="W22" s="18"/>
      <c r="X22" s="18"/>
    </row>
    <row r="23" spans="1:24" ht="15" customHeight="1" x14ac:dyDescent="0.2">
      <c r="A23" s="19">
        <v>4</v>
      </c>
      <c r="B23" s="20" t="s">
        <v>56</v>
      </c>
      <c r="C23" s="33"/>
      <c r="D23" s="34"/>
      <c r="E23" s="23" t="str">
        <f t="shared" si="24"/>
        <v xml:space="preserve"> </v>
      </c>
      <c r="F23" s="24" t="str">
        <f t="shared" si="24"/>
        <v xml:space="preserve"> </v>
      </c>
      <c r="G23" s="34">
        <v>3</v>
      </c>
      <c r="H23" s="34">
        <v>3</v>
      </c>
      <c r="I23" s="23">
        <f t="shared" si="25"/>
        <v>102</v>
      </c>
      <c r="J23" s="24">
        <f t="shared" si="25"/>
        <v>102</v>
      </c>
      <c r="K23" s="33"/>
      <c r="L23" s="34"/>
      <c r="M23" s="23" t="str">
        <f t="shared" si="26"/>
        <v xml:space="preserve"> </v>
      </c>
      <c r="N23" s="24" t="str">
        <f t="shared" si="26"/>
        <v xml:space="preserve"> </v>
      </c>
      <c r="O23" s="34"/>
      <c r="P23" s="34"/>
      <c r="Q23" s="23" t="str">
        <f t="shared" si="27"/>
        <v xml:space="preserve"> </v>
      </c>
      <c r="R23" s="24" t="str">
        <f t="shared" si="27"/>
        <v xml:space="preserve"> </v>
      </c>
      <c r="S23" s="103">
        <f t="shared" si="20"/>
        <v>3</v>
      </c>
      <c r="T23" s="23">
        <f t="shared" si="21"/>
        <v>3</v>
      </c>
      <c r="U23" s="23">
        <f t="shared" si="22"/>
        <v>102</v>
      </c>
      <c r="V23" s="24">
        <f t="shared" si="23"/>
        <v>102</v>
      </c>
      <c r="W23" s="18"/>
      <c r="X23" s="18"/>
    </row>
    <row r="24" spans="1:24" ht="15" customHeight="1" x14ac:dyDescent="0.2">
      <c r="A24" s="19">
        <v>5</v>
      </c>
      <c r="B24" s="20" t="s">
        <v>23</v>
      </c>
      <c r="C24" s="33"/>
      <c r="D24" s="34"/>
      <c r="E24" s="23" t="str">
        <f t="shared" si="24"/>
        <v xml:space="preserve"> </v>
      </c>
      <c r="F24" s="24" t="str">
        <f t="shared" si="24"/>
        <v xml:space="preserve"> </v>
      </c>
      <c r="G24" s="34">
        <v>2</v>
      </c>
      <c r="H24" s="34">
        <v>2</v>
      </c>
      <c r="I24" s="23">
        <f t="shared" si="25"/>
        <v>68</v>
      </c>
      <c r="J24" s="24">
        <f t="shared" si="25"/>
        <v>68</v>
      </c>
      <c r="K24" s="33">
        <v>2</v>
      </c>
      <c r="L24" s="34">
        <v>2</v>
      </c>
      <c r="M24" s="23">
        <f t="shared" si="26"/>
        <v>68</v>
      </c>
      <c r="N24" s="24">
        <f t="shared" si="26"/>
        <v>68</v>
      </c>
      <c r="O24" s="34"/>
      <c r="P24" s="34"/>
      <c r="Q24" s="23" t="str">
        <f t="shared" si="27"/>
        <v xml:space="preserve"> </v>
      </c>
      <c r="R24" s="24" t="str">
        <f t="shared" si="27"/>
        <v xml:space="preserve"> </v>
      </c>
      <c r="S24" s="103">
        <f t="shared" si="20"/>
        <v>4</v>
      </c>
      <c r="T24" s="23">
        <f t="shared" si="21"/>
        <v>4</v>
      </c>
      <c r="U24" s="23">
        <f t="shared" si="22"/>
        <v>136</v>
      </c>
      <c r="V24" s="24">
        <f t="shared" si="23"/>
        <v>136</v>
      </c>
      <c r="W24" s="18"/>
      <c r="X24" s="18"/>
    </row>
    <row r="25" spans="1:24" ht="15" customHeight="1" x14ac:dyDescent="0.2">
      <c r="A25" s="19">
        <v>6</v>
      </c>
      <c r="B25" s="20" t="s">
        <v>32</v>
      </c>
      <c r="C25" s="33"/>
      <c r="D25" s="34"/>
      <c r="E25" s="23" t="str">
        <f t="shared" si="24"/>
        <v xml:space="preserve"> </v>
      </c>
      <c r="F25" s="24" t="str">
        <f t="shared" si="24"/>
        <v xml:space="preserve"> </v>
      </c>
      <c r="G25" s="34"/>
      <c r="H25" s="34"/>
      <c r="I25" s="23" t="str">
        <f t="shared" si="25"/>
        <v xml:space="preserve"> </v>
      </c>
      <c r="J25" s="24" t="str">
        <f t="shared" si="25"/>
        <v xml:space="preserve"> </v>
      </c>
      <c r="K25" s="33">
        <v>4</v>
      </c>
      <c r="L25" s="34">
        <v>5</v>
      </c>
      <c r="M25" s="23">
        <f t="shared" si="26"/>
        <v>136</v>
      </c>
      <c r="N25" s="24">
        <f t="shared" si="26"/>
        <v>170</v>
      </c>
      <c r="O25" s="34">
        <v>4</v>
      </c>
      <c r="P25" s="34">
        <v>3</v>
      </c>
      <c r="Q25" s="23">
        <f t="shared" si="27"/>
        <v>128</v>
      </c>
      <c r="R25" s="24">
        <f t="shared" si="27"/>
        <v>96</v>
      </c>
      <c r="S25" s="103">
        <f t="shared" si="20"/>
        <v>8</v>
      </c>
      <c r="T25" s="23">
        <f t="shared" si="21"/>
        <v>8</v>
      </c>
      <c r="U25" s="23">
        <f t="shared" si="22"/>
        <v>264</v>
      </c>
      <c r="V25" s="24">
        <f t="shared" si="23"/>
        <v>266</v>
      </c>
      <c r="W25" s="18"/>
      <c r="X25" s="18"/>
    </row>
    <row r="26" spans="1:24" ht="15" customHeight="1" x14ac:dyDescent="0.2">
      <c r="A26" s="19">
        <v>7</v>
      </c>
      <c r="B26" s="20" t="s">
        <v>57</v>
      </c>
      <c r="C26" s="33"/>
      <c r="D26" s="34"/>
      <c r="E26" s="23" t="str">
        <f t="shared" si="24"/>
        <v xml:space="preserve"> </v>
      </c>
      <c r="F26" s="24" t="str">
        <f t="shared" si="24"/>
        <v xml:space="preserve"> </v>
      </c>
      <c r="G26" s="34"/>
      <c r="H26" s="34"/>
      <c r="I26" s="23" t="str">
        <f t="shared" si="25"/>
        <v xml:space="preserve"> </v>
      </c>
      <c r="J26" s="24" t="str">
        <f t="shared" si="25"/>
        <v xml:space="preserve"> </v>
      </c>
      <c r="K26" s="33">
        <v>2</v>
      </c>
      <c r="L26" s="34">
        <v>2</v>
      </c>
      <c r="M26" s="23">
        <f t="shared" si="26"/>
        <v>68</v>
      </c>
      <c r="N26" s="24">
        <f t="shared" si="26"/>
        <v>68</v>
      </c>
      <c r="O26" s="34">
        <v>2</v>
      </c>
      <c r="P26" s="34">
        <v>2</v>
      </c>
      <c r="Q26" s="23">
        <f t="shared" si="27"/>
        <v>64</v>
      </c>
      <c r="R26" s="24">
        <f t="shared" si="27"/>
        <v>64</v>
      </c>
      <c r="S26" s="103">
        <f t="shared" si="20"/>
        <v>4</v>
      </c>
      <c r="T26" s="23">
        <f t="shared" si="21"/>
        <v>4</v>
      </c>
      <c r="U26" s="23">
        <f t="shared" si="22"/>
        <v>132</v>
      </c>
      <c r="V26" s="24">
        <f t="shared" si="23"/>
        <v>132</v>
      </c>
      <c r="W26" s="18"/>
      <c r="X26" s="18"/>
    </row>
    <row r="27" spans="1:24" ht="15" customHeight="1" x14ac:dyDescent="0.2">
      <c r="A27" s="19">
        <v>8</v>
      </c>
      <c r="B27" s="20" t="s">
        <v>28</v>
      </c>
      <c r="C27" s="33"/>
      <c r="D27" s="34"/>
      <c r="E27" s="23" t="str">
        <f t="shared" si="24"/>
        <v xml:space="preserve"> </v>
      </c>
      <c r="F27" s="24" t="str">
        <f t="shared" si="24"/>
        <v xml:space="preserve"> </v>
      </c>
      <c r="G27" s="34"/>
      <c r="H27" s="34"/>
      <c r="I27" s="23" t="str">
        <f t="shared" si="25"/>
        <v xml:space="preserve"> </v>
      </c>
      <c r="J27" s="24" t="str">
        <f t="shared" si="25"/>
        <v xml:space="preserve"> </v>
      </c>
      <c r="K27" s="33"/>
      <c r="L27" s="34"/>
      <c r="M27" s="23" t="str">
        <f t="shared" si="26"/>
        <v xml:space="preserve"> </v>
      </c>
      <c r="N27" s="24" t="str">
        <f t="shared" si="26"/>
        <v xml:space="preserve"> </v>
      </c>
      <c r="O27" s="34">
        <v>2</v>
      </c>
      <c r="P27" s="34"/>
      <c r="Q27" s="23">
        <f t="shared" si="27"/>
        <v>64</v>
      </c>
      <c r="R27" s="24" t="str">
        <f t="shared" si="27"/>
        <v xml:space="preserve"> </v>
      </c>
      <c r="S27" s="103">
        <f t="shared" si="20"/>
        <v>2</v>
      </c>
      <c r="T27" s="23" t="str">
        <f t="shared" si="21"/>
        <v xml:space="preserve"> </v>
      </c>
      <c r="U27" s="23">
        <f t="shared" si="22"/>
        <v>64</v>
      </c>
      <c r="V27" s="24" t="str">
        <f t="shared" si="23"/>
        <v xml:space="preserve"> </v>
      </c>
      <c r="W27" s="18"/>
      <c r="X27" s="18"/>
    </row>
    <row r="28" spans="1:24" ht="15" customHeight="1" x14ac:dyDescent="0.2">
      <c r="A28" s="19">
        <v>9</v>
      </c>
      <c r="B28" s="56" t="s">
        <v>49</v>
      </c>
      <c r="C28" s="36"/>
      <c r="D28" s="34"/>
      <c r="E28" s="23"/>
      <c r="F28" s="24"/>
      <c r="G28" s="34"/>
      <c r="H28" s="34"/>
      <c r="I28" s="23"/>
      <c r="J28" s="24"/>
      <c r="K28" s="33"/>
      <c r="L28" s="34"/>
      <c r="M28" s="23"/>
      <c r="N28" s="24"/>
      <c r="O28" s="34">
        <v>2</v>
      </c>
      <c r="P28" s="34"/>
      <c r="Q28" s="23">
        <f t="shared" si="27"/>
        <v>64</v>
      </c>
      <c r="R28" s="24"/>
      <c r="S28" s="103">
        <f t="shared" si="20"/>
        <v>2</v>
      </c>
      <c r="T28" s="23" t="str">
        <f t="shared" si="21"/>
        <v xml:space="preserve"> </v>
      </c>
      <c r="U28" s="23">
        <f t="shared" si="22"/>
        <v>64</v>
      </c>
      <c r="V28" s="24" t="str">
        <f t="shared" si="23"/>
        <v xml:space="preserve"> </v>
      </c>
      <c r="W28" s="18"/>
      <c r="X28" s="18"/>
    </row>
    <row r="29" spans="1:24" ht="15" customHeight="1" x14ac:dyDescent="0.2">
      <c r="A29" s="19">
        <v>10</v>
      </c>
      <c r="B29" s="20" t="s">
        <v>41</v>
      </c>
      <c r="C29" s="33"/>
      <c r="D29" s="34"/>
      <c r="E29" s="23" t="str">
        <f>IF(C29&gt;0,C29*34, " ")</f>
        <v xml:space="preserve"> </v>
      </c>
      <c r="F29" s="24" t="str">
        <f>IF(D29&gt;0,D29*34, " ")</f>
        <v xml:space="preserve"> </v>
      </c>
      <c r="G29" s="34"/>
      <c r="H29" s="34"/>
      <c r="I29" s="23" t="str">
        <f>IF(G29&gt;0,G29*34, " ")</f>
        <v xml:space="preserve"> </v>
      </c>
      <c r="J29" s="24" t="str">
        <f>IF(H29&gt;0,H29*34, " ")</f>
        <v xml:space="preserve"> </v>
      </c>
      <c r="K29" s="33"/>
      <c r="L29" s="34"/>
      <c r="M29" s="23" t="str">
        <f>IF(K29&gt;0,K29*34, " ")</f>
        <v xml:space="preserve"> </v>
      </c>
      <c r="N29" s="24" t="str">
        <f>IF(L29&gt;0,L29*34, " ")</f>
        <v xml:space="preserve"> </v>
      </c>
      <c r="O29" s="34">
        <v>2</v>
      </c>
      <c r="P29" s="34"/>
      <c r="Q29" s="23">
        <f>IF(O29&gt;0,O29*32, " ")</f>
        <v>64</v>
      </c>
      <c r="R29" s="24" t="str">
        <f>IF(P29&gt;0,P29*32, " ")</f>
        <v xml:space="preserve"> </v>
      </c>
      <c r="S29" s="103">
        <f t="shared" si="20"/>
        <v>2</v>
      </c>
      <c r="T29" s="23" t="str">
        <f t="shared" si="21"/>
        <v xml:space="preserve"> </v>
      </c>
      <c r="U29" s="23">
        <f t="shared" si="22"/>
        <v>64</v>
      </c>
      <c r="V29" s="24" t="str">
        <f t="shared" si="23"/>
        <v xml:space="preserve"> </v>
      </c>
      <c r="W29" s="18"/>
      <c r="X29" s="18"/>
    </row>
    <row r="30" spans="1:24" ht="15" customHeight="1" x14ac:dyDescent="0.2">
      <c r="A30" s="19">
        <v>11</v>
      </c>
      <c r="B30" s="20" t="s">
        <v>43</v>
      </c>
      <c r="C30" s="33"/>
      <c r="D30" s="34"/>
      <c r="E30" s="23" t="str">
        <f t="shared" si="24"/>
        <v xml:space="preserve"> </v>
      </c>
      <c r="F30" s="24" t="str">
        <f t="shared" si="24"/>
        <v xml:space="preserve"> </v>
      </c>
      <c r="G30" s="34"/>
      <c r="H30" s="34"/>
      <c r="I30" s="23" t="str">
        <f t="shared" si="25"/>
        <v xml:space="preserve"> </v>
      </c>
      <c r="J30" s="24" t="str">
        <f t="shared" si="25"/>
        <v xml:space="preserve"> </v>
      </c>
      <c r="K30" s="33"/>
      <c r="L30" s="34"/>
      <c r="M30" s="23" t="str">
        <f t="shared" si="26"/>
        <v xml:space="preserve"> </v>
      </c>
      <c r="N30" s="24" t="str">
        <f t="shared" si="26"/>
        <v xml:space="preserve"> </v>
      </c>
      <c r="O30" s="34">
        <v>2</v>
      </c>
      <c r="P30" s="34"/>
      <c r="Q30" s="23">
        <f t="shared" si="27"/>
        <v>64</v>
      </c>
      <c r="R30" s="24" t="str">
        <f t="shared" si="27"/>
        <v xml:space="preserve"> </v>
      </c>
      <c r="S30" s="103">
        <f t="shared" si="20"/>
        <v>2</v>
      </c>
      <c r="T30" s="23" t="str">
        <f t="shared" si="21"/>
        <v xml:space="preserve"> </v>
      </c>
      <c r="U30" s="23">
        <f t="shared" si="22"/>
        <v>64</v>
      </c>
      <c r="V30" s="24" t="str">
        <f t="shared" si="23"/>
        <v xml:space="preserve"> </v>
      </c>
      <c r="W30" s="18"/>
      <c r="X30" s="18"/>
    </row>
    <row r="31" spans="1:24" ht="15" customHeight="1" x14ac:dyDescent="0.2">
      <c r="A31" s="19"/>
      <c r="B31" s="20" t="s">
        <v>58</v>
      </c>
      <c r="C31" s="33"/>
      <c r="D31" s="34"/>
      <c r="E31" s="23"/>
      <c r="F31" s="24"/>
      <c r="G31" s="34"/>
      <c r="H31" s="34"/>
      <c r="I31" s="23"/>
      <c r="J31" s="24"/>
      <c r="K31" s="33"/>
      <c r="L31" s="34"/>
      <c r="M31" s="23"/>
      <c r="N31" s="24"/>
      <c r="O31" s="34"/>
      <c r="P31" s="34"/>
      <c r="Q31" s="23"/>
      <c r="R31" s="24"/>
      <c r="S31" s="103" t="str">
        <f t="shared" si="20"/>
        <v xml:space="preserve"> </v>
      </c>
      <c r="T31" s="23" t="str">
        <f t="shared" si="21"/>
        <v xml:space="preserve"> </v>
      </c>
      <c r="U31" s="23" t="str">
        <f t="shared" si="22"/>
        <v xml:space="preserve"> </v>
      </c>
      <c r="V31" s="24" t="str">
        <f t="shared" si="23"/>
        <v xml:space="preserve"> </v>
      </c>
      <c r="W31" s="18"/>
      <c r="X31" s="18"/>
    </row>
    <row r="32" spans="1:24" ht="15" customHeight="1" thickBot="1" x14ac:dyDescent="0.25">
      <c r="A32" s="19"/>
      <c r="B32" s="20" t="s">
        <v>59</v>
      </c>
      <c r="C32" s="33"/>
      <c r="D32" s="34"/>
      <c r="E32" s="23" t="str">
        <f t="shared" si="24"/>
        <v xml:space="preserve"> </v>
      </c>
      <c r="F32" s="24" t="str">
        <f t="shared" si="24"/>
        <v xml:space="preserve"> </v>
      </c>
      <c r="G32" s="34"/>
      <c r="H32" s="34"/>
      <c r="I32" s="23" t="str">
        <f t="shared" si="25"/>
        <v xml:space="preserve"> </v>
      </c>
      <c r="J32" s="24" t="str">
        <f t="shared" si="25"/>
        <v xml:space="preserve"> </v>
      </c>
      <c r="K32" s="33"/>
      <c r="L32" s="34"/>
      <c r="M32" s="23" t="str">
        <f t="shared" si="26"/>
        <v xml:space="preserve"> </v>
      </c>
      <c r="N32" s="24" t="str">
        <f t="shared" si="26"/>
        <v xml:space="preserve"> </v>
      </c>
      <c r="O32" s="34"/>
      <c r="P32" s="34"/>
      <c r="Q32" s="23" t="str">
        <f t="shared" si="27"/>
        <v xml:space="preserve"> </v>
      </c>
      <c r="R32" s="106" t="str">
        <f t="shared" si="27"/>
        <v xml:space="preserve"> </v>
      </c>
      <c r="S32" s="104" t="str">
        <f t="shared" si="20"/>
        <v xml:space="preserve"> </v>
      </c>
      <c r="T32" s="100" t="str">
        <f t="shared" si="21"/>
        <v xml:space="preserve"> </v>
      </c>
      <c r="U32" s="100" t="str">
        <f t="shared" si="22"/>
        <v xml:space="preserve"> </v>
      </c>
      <c r="V32" s="106" t="str">
        <f t="shared" si="23"/>
        <v xml:space="preserve"> </v>
      </c>
      <c r="W32" s="18"/>
      <c r="X32" s="18"/>
    </row>
    <row r="33" spans="1:24" ht="15" customHeight="1" thickBot="1" x14ac:dyDescent="0.25">
      <c r="A33" s="143" t="s">
        <v>17</v>
      </c>
      <c r="B33" s="144"/>
      <c r="C33" s="58">
        <f>SUM(C7:C15)</f>
        <v>16</v>
      </c>
      <c r="D33" s="59">
        <f t="shared" ref="D33:V33" si="28">SUM(D7:D17)</f>
        <v>2</v>
      </c>
      <c r="E33" s="59">
        <f>SUM(E7:E15)</f>
        <v>544</v>
      </c>
      <c r="F33" s="60">
        <f t="shared" si="28"/>
        <v>68</v>
      </c>
      <c r="G33" s="58">
        <f>SUM(G7:G15)</f>
        <v>14</v>
      </c>
      <c r="H33" s="59">
        <f t="shared" si="28"/>
        <v>0</v>
      </c>
      <c r="I33" s="59">
        <f>SUM(I7:I15)</f>
        <v>476</v>
      </c>
      <c r="J33" s="60">
        <f t="shared" si="28"/>
        <v>0</v>
      </c>
      <c r="K33" s="58">
        <f>SUM(K7:K15)</f>
        <v>13</v>
      </c>
      <c r="L33" s="59">
        <f t="shared" si="28"/>
        <v>0</v>
      </c>
      <c r="M33" s="59">
        <f>SUM(M7:M15)</f>
        <v>442</v>
      </c>
      <c r="N33" s="60">
        <f t="shared" si="28"/>
        <v>0</v>
      </c>
      <c r="O33" s="58">
        <f>SUM(O7:O15)</f>
        <v>11</v>
      </c>
      <c r="P33" s="59">
        <f t="shared" si="28"/>
        <v>0</v>
      </c>
      <c r="Q33" s="59">
        <f>SUM(Q7:Q15)</f>
        <v>352</v>
      </c>
      <c r="R33" s="60">
        <f t="shared" si="28"/>
        <v>0</v>
      </c>
      <c r="S33" s="112">
        <f>SUM(S7:S15)</f>
        <v>54</v>
      </c>
      <c r="T33" s="113">
        <f t="shared" si="28"/>
        <v>2</v>
      </c>
      <c r="U33" s="113">
        <f>SUM(U7:U15)</f>
        <v>1814</v>
      </c>
      <c r="V33" s="114">
        <f t="shared" si="28"/>
        <v>68</v>
      </c>
      <c r="W33" s="18"/>
      <c r="X33" s="18"/>
    </row>
    <row r="34" spans="1:24" ht="15" customHeight="1" thickBot="1" x14ac:dyDescent="0.25">
      <c r="A34" s="145" t="s">
        <v>18</v>
      </c>
      <c r="B34" s="146"/>
      <c r="C34" s="40">
        <f t="shared" ref="C34:V34" si="29">SUM(C19:C32)</f>
        <v>8</v>
      </c>
      <c r="D34" s="41">
        <f t="shared" si="29"/>
        <v>4</v>
      </c>
      <c r="E34" s="41">
        <f t="shared" si="29"/>
        <v>272</v>
      </c>
      <c r="F34" s="42">
        <f t="shared" si="29"/>
        <v>136</v>
      </c>
      <c r="G34" s="40">
        <f t="shared" si="29"/>
        <v>8</v>
      </c>
      <c r="H34" s="41">
        <f t="shared" si="29"/>
        <v>8</v>
      </c>
      <c r="I34" s="41">
        <f t="shared" si="29"/>
        <v>272</v>
      </c>
      <c r="J34" s="42">
        <f t="shared" si="29"/>
        <v>272</v>
      </c>
      <c r="K34" s="40">
        <f t="shared" si="29"/>
        <v>8</v>
      </c>
      <c r="L34" s="41">
        <f t="shared" si="29"/>
        <v>9</v>
      </c>
      <c r="M34" s="41">
        <f t="shared" si="29"/>
        <v>272</v>
      </c>
      <c r="N34" s="42">
        <f t="shared" si="29"/>
        <v>306</v>
      </c>
      <c r="O34" s="40">
        <f t="shared" si="29"/>
        <v>14</v>
      </c>
      <c r="P34" s="41">
        <f t="shared" si="29"/>
        <v>5</v>
      </c>
      <c r="Q34" s="41">
        <f t="shared" si="29"/>
        <v>448</v>
      </c>
      <c r="R34" s="42">
        <f t="shared" si="29"/>
        <v>160</v>
      </c>
      <c r="S34" s="40">
        <f t="shared" si="29"/>
        <v>38</v>
      </c>
      <c r="T34" s="41">
        <f t="shared" si="29"/>
        <v>26</v>
      </c>
      <c r="U34" s="41">
        <f t="shared" si="29"/>
        <v>1264</v>
      </c>
      <c r="V34" s="42">
        <f t="shared" si="29"/>
        <v>874</v>
      </c>
      <c r="W34" s="43"/>
      <c r="X34" s="43"/>
    </row>
    <row r="35" spans="1:24" ht="15" customHeight="1" thickTop="1" thickBot="1" x14ac:dyDescent="0.25">
      <c r="A35" s="137" t="s">
        <v>19</v>
      </c>
      <c r="B35" s="138"/>
      <c r="C35" s="44">
        <f>C33+C34</f>
        <v>24</v>
      </c>
      <c r="D35" s="45">
        <f t="shared" ref="D35:V35" si="30">D33+D34</f>
        <v>6</v>
      </c>
      <c r="E35" s="45">
        <f t="shared" si="30"/>
        <v>816</v>
      </c>
      <c r="F35" s="46">
        <f t="shared" si="30"/>
        <v>204</v>
      </c>
      <c r="G35" s="44">
        <f t="shared" si="30"/>
        <v>22</v>
      </c>
      <c r="H35" s="45">
        <f t="shared" si="30"/>
        <v>8</v>
      </c>
      <c r="I35" s="45">
        <f t="shared" si="30"/>
        <v>748</v>
      </c>
      <c r="J35" s="46">
        <f t="shared" si="30"/>
        <v>272</v>
      </c>
      <c r="K35" s="44">
        <f t="shared" si="30"/>
        <v>21</v>
      </c>
      <c r="L35" s="45">
        <f t="shared" si="30"/>
        <v>9</v>
      </c>
      <c r="M35" s="45">
        <f t="shared" si="30"/>
        <v>714</v>
      </c>
      <c r="N35" s="46">
        <f t="shared" si="30"/>
        <v>306</v>
      </c>
      <c r="O35" s="44">
        <f t="shared" si="30"/>
        <v>25</v>
      </c>
      <c r="P35" s="45">
        <f t="shared" si="30"/>
        <v>5</v>
      </c>
      <c r="Q35" s="45">
        <f t="shared" si="30"/>
        <v>800</v>
      </c>
      <c r="R35" s="46">
        <f t="shared" si="30"/>
        <v>160</v>
      </c>
      <c r="S35" s="44">
        <f t="shared" si="30"/>
        <v>92</v>
      </c>
      <c r="T35" s="45">
        <f t="shared" si="30"/>
        <v>28</v>
      </c>
      <c r="U35" s="45">
        <f t="shared" si="30"/>
        <v>3078</v>
      </c>
      <c r="V35" s="46">
        <f t="shared" si="30"/>
        <v>942</v>
      </c>
      <c r="W35" s="47"/>
      <c r="X35" s="47"/>
    </row>
    <row r="36" spans="1:24" ht="15" customHeight="1" thickTop="1" thickBot="1" x14ac:dyDescent="0.25">
      <c r="A36" s="139"/>
      <c r="B36" s="140"/>
      <c r="C36" s="133">
        <f>C35+D35</f>
        <v>30</v>
      </c>
      <c r="D36" s="134"/>
      <c r="E36" s="135">
        <f>E35+F35</f>
        <v>1020</v>
      </c>
      <c r="F36" s="136"/>
      <c r="G36" s="133">
        <f>G35+H35</f>
        <v>30</v>
      </c>
      <c r="H36" s="134"/>
      <c r="I36" s="135">
        <f>I35+J35</f>
        <v>1020</v>
      </c>
      <c r="J36" s="136"/>
      <c r="K36" s="133">
        <f>K35+L35</f>
        <v>30</v>
      </c>
      <c r="L36" s="134"/>
      <c r="M36" s="135">
        <f>M35+N35</f>
        <v>1020</v>
      </c>
      <c r="N36" s="136"/>
      <c r="O36" s="133">
        <f>O35+P35</f>
        <v>30</v>
      </c>
      <c r="P36" s="134"/>
      <c r="Q36" s="135">
        <f>Q35+R35</f>
        <v>960</v>
      </c>
      <c r="R36" s="136"/>
      <c r="S36" s="133">
        <f>S35+T35</f>
        <v>120</v>
      </c>
      <c r="T36" s="134"/>
      <c r="U36" s="135">
        <f>U35+V35</f>
        <v>4020</v>
      </c>
      <c r="V36" s="136"/>
      <c r="W36" s="47"/>
      <c r="X36" s="47"/>
    </row>
    <row r="37" spans="1:24" ht="15" customHeight="1" thickTop="1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50"/>
      <c r="L37" s="50"/>
      <c r="M37" s="50"/>
      <c r="N37" s="50"/>
      <c r="O37" s="50"/>
      <c r="P37" s="50"/>
      <c r="Q37" s="50"/>
      <c r="R37" s="50"/>
      <c r="S37" s="50"/>
      <c r="T37" s="18"/>
      <c r="U37" s="50"/>
      <c r="V37" s="18"/>
      <c r="W37" s="18"/>
      <c r="X37" s="18"/>
    </row>
    <row r="38" spans="1:24" ht="31.9" customHeight="1" x14ac:dyDescent="0.2">
      <c r="B38" s="132" t="s">
        <v>68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4" ht="15" customHeight="1" x14ac:dyDescent="0.2">
      <c r="B39" s="124" t="s">
        <v>51</v>
      </c>
    </row>
    <row r="40" spans="1:24" ht="15" customHeight="1" x14ac:dyDescent="0.2">
      <c r="B40" s="124" t="s">
        <v>52</v>
      </c>
    </row>
    <row r="41" spans="1:24" ht="15" customHeight="1" x14ac:dyDescent="0.2">
      <c r="B41" s="125" t="s">
        <v>53</v>
      </c>
    </row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34">
    <mergeCell ref="I36:J36"/>
    <mergeCell ref="U36:V36"/>
    <mergeCell ref="K36:L36"/>
    <mergeCell ref="M36:N36"/>
    <mergeCell ref="O36:P36"/>
    <mergeCell ref="Q36:R36"/>
    <mergeCell ref="S36:T36"/>
    <mergeCell ref="A33:B33"/>
    <mergeCell ref="A35:B36"/>
    <mergeCell ref="C36:D36"/>
    <mergeCell ref="E36:F36"/>
    <mergeCell ref="G36:H36"/>
    <mergeCell ref="A34:B34"/>
    <mergeCell ref="O5:P5"/>
    <mergeCell ref="Q5:R5"/>
    <mergeCell ref="K4:N4"/>
    <mergeCell ref="S5:T5"/>
    <mergeCell ref="U5:V5"/>
    <mergeCell ref="B38:V38"/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5"/>
  <sheetViews>
    <sheetView tabSelected="1" zoomScaleNormal="100" workbookViewId="0">
      <selection activeCell="X38" sqref="X38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61" t="s">
        <v>42</v>
      </c>
      <c r="B1" s="162"/>
      <c r="C1" s="162"/>
      <c r="D1" s="162"/>
      <c r="E1" s="162"/>
      <c r="F1" s="162"/>
      <c r="G1" s="162"/>
    </row>
    <row r="2" spans="1:24" ht="15" customHeight="1" x14ac:dyDescent="0.2">
      <c r="A2" s="163" t="s">
        <v>40</v>
      </c>
      <c r="B2" s="164"/>
      <c r="C2" s="164"/>
      <c r="D2" s="164"/>
      <c r="E2" s="164"/>
      <c r="F2" s="164"/>
      <c r="G2" s="164"/>
    </row>
    <row r="3" spans="1:24" ht="15" customHeight="1" thickBot="1" x14ac:dyDescent="0.25">
      <c r="A3" s="3"/>
      <c r="B3" s="4"/>
    </row>
    <row r="4" spans="1:24" ht="15" customHeight="1" thickTop="1" x14ac:dyDescent="0.2">
      <c r="A4" s="165" t="s">
        <v>0</v>
      </c>
      <c r="B4" s="166"/>
      <c r="C4" s="153" t="s">
        <v>1</v>
      </c>
      <c r="D4" s="154"/>
      <c r="E4" s="154"/>
      <c r="F4" s="155"/>
      <c r="G4" s="156" t="s">
        <v>2</v>
      </c>
      <c r="H4" s="154"/>
      <c r="I4" s="154"/>
      <c r="J4" s="154"/>
      <c r="K4" s="153" t="s">
        <v>3</v>
      </c>
      <c r="L4" s="154"/>
      <c r="M4" s="154"/>
      <c r="N4" s="155"/>
      <c r="O4" s="156" t="s">
        <v>4</v>
      </c>
      <c r="P4" s="154"/>
      <c r="Q4" s="154"/>
      <c r="R4" s="154"/>
      <c r="S4" s="157" t="s">
        <v>5</v>
      </c>
      <c r="T4" s="158"/>
      <c r="U4" s="158"/>
      <c r="V4" s="159"/>
      <c r="W4" s="5"/>
      <c r="X4" s="5"/>
    </row>
    <row r="5" spans="1:24" ht="15" customHeight="1" x14ac:dyDescent="0.2">
      <c r="A5" s="167"/>
      <c r="B5" s="168"/>
      <c r="C5" s="160" t="s">
        <v>6</v>
      </c>
      <c r="D5" s="150"/>
      <c r="E5" s="147" t="s">
        <v>7</v>
      </c>
      <c r="F5" s="149"/>
      <c r="G5" s="148" t="s">
        <v>6</v>
      </c>
      <c r="H5" s="150"/>
      <c r="I5" s="147" t="s">
        <v>7</v>
      </c>
      <c r="J5" s="148"/>
      <c r="K5" s="160" t="s">
        <v>6</v>
      </c>
      <c r="L5" s="150"/>
      <c r="M5" s="147" t="s">
        <v>7</v>
      </c>
      <c r="N5" s="149"/>
      <c r="O5" s="148" t="s">
        <v>6</v>
      </c>
      <c r="P5" s="150"/>
      <c r="Q5" s="147" t="s">
        <v>7</v>
      </c>
      <c r="R5" s="148"/>
      <c r="S5" s="160" t="s">
        <v>6</v>
      </c>
      <c r="T5" s="150"/>
      <c r="U5" s="147" t="s">
        <v>7</v>
      </c>
      <c r="V5" s="149"/>
      <c r="W5" s="5"/>
      <c r="X5" s="5"/>
    </row>
    <row r="6" spans="1:24" ht="15" customHeight="1" thickBot="1" x14ac:dyDescent="0.25">
      <c r="A6" s="151" t="s">
        <v>8</v>
      </c>
      <c r="B6" s="152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96" t="s">
        <v>9</v>
      </c>
      <c r="T6" s="97" t="s">
        <v>10</v>
      </c>
      <c r="U6" s="97" t="s">
        <v>9</v>
      </c>
      <c r="V6" s="98" t="s">
        <v>10</v>
      </c>
      <c r="W6" s="5"/>
      <c r="X6" s="5"/>
    </row>
    <row r="7" spans="1:24" ht="15" customHeight="1" x14ac:dyDescent="0.2">
      <c r="A7" s="11">
        <v>1</v>
      </c>
      <c r="B7" s="12" t="s">
        <v>11</v>
      </c>
      <c r="C7" s="13">
        <v>3</v>
      </c>
      <c r="D7" s="14"/>
      <c r="E7" s="15">
        <f t="shared" ref="E7:E14" si="0">IF(C7&gt;0,C7*34, " ")</f>
        <v>102</v>
      </c>
      <c r="F7" s="16" t="str">
        <f t="shared" ref="F7:F14" si="1">IF(D7&gt;0,D7*34, " ")</f>
        <v xml:space="preserve"> </v>
      </c>
      <c r="G7" s="17">
        <v>3</v>
      </c>
      <c r="H7" s="14"/>
      <c r="I7" s="15">
        <f t="shared" ref="I7:I14" si="2">IF(G7&gt;0,G7*34, " ")</f>
        <v>102</v>
      </c>
      <c r="J7" s="16" t="str">
        <f t="shared" ref="J7:J14" si="3">IF(H7&gt;0,H7*34, " ")</f>
        <v xml:space="preserve"> </v>
      </c>
      <c r="K7" s="13">
        <v>3</v>
      </c>
      <c r="L7" s="14"/>
      <c r="M7" s="15">
        <f t="shared" ref="M7:M14" si="4">IF(K7&gt;0,K7*34, " ")</f>
        <v>102</v>
      </c>
      <c r="N7" s="16" t="str">
        <f t="shared" ref="N7:N14" si="5">IF(L7&gt;0,L7*34, " ")</f>
        <v xml:space="preserve"> </v>
      </c>
      <c r="O7" s="17">
        <v>3</v>
      </c>
      <c r="P7" s="14"/>
      <c r="Q7" s="15">
        <f>IF(O7&gt;0, O7*32, " ")</f>
        <v>96</v>
      </c>
      <c r="R7" s="90" t="str">
        <f>IF(P7&gt;0,P7*32, " ")</f>
        <v xml:space="preserve"> </v>
      </c>
      <c r="S7" s="117">
        <f t="shared" ref="S7:S14" si="6">IF(C7+G7+K7+O7&gt;0,C7+G7+K7+O7, " ")</f>
        <v>12</v>
      </c>
      <c r="T7" s="95" t="str">
        <f t="shared" ref="T7:T14" si="7">IF(D7+H7+L7+P7&gt;0, D7+H7+L7+P7, " ")</f>
        <v xml:space="preserve"> </v>
      </c>
      <c r="U7" s="95">
        <f t="shared" ref="U7:U14" si="8">IF(S7&lt;&gt;" ", (IF(E7&lt;&gt;" ", E7, 0)+IF(I7&lt;&gt;" ", I7, 0)+IF(M7&lt;&gt;" ", M7, 0)+IF(Q7&lt;&gt;" ", Q7, 0)), " ")</f>
        <v>402</v>
      </c>
      <c r="V7" s="109" t="str">
        <f t="shared" ref="V7:V14" si="9">IF(T7&lt;&gt;" ", (IF(F7&lt;&gt;" ", F7, 0)+IF(J7&lt;&gt;" ", J7, 0)+IF(N7&lt;&gt;" ", N7, 0)+IF(R7&lt;&gt;" ", R7, 0)), " ")</f>
        <v xml:space="preserve"> </v>
      </c>
      <c r="W7" s="18"/>
      <c r="X7" s="18"/>
    </row>
    <row r="8" spans="1:24" ht="15" customHeight="1" x14ac:dyDescent="0.2">
      <c r="A8" s="11">
        <v>2</v>
      </c>
      <c r="B8" s="20" t="s">
        <v>12</v>
      </c>
      <c r="C8" s="21">
        <v>2</v>
      </c>
      <c r="D8" s="22"/>
      <c r="E8" s="23">
        <f t="shared" si="0"/>
        <v>68</v>
      </c>
      <c r="F8" s="24" t="str">
        <f t="shared" si="1"/>
        <v xml:space="preserve"> </v>
      </c>
      <c r="G8" s="25">
        <v>2</v>
      </c>
      <c r="H8" s="22"/>
      <c r="I8" s="23">
        <f t="shared" si="2"/>
        <v>68</v>
      </c>
      <c r="J8" s="24" t="str">
        <f t="shared" si="3"/>
        <v xml:space="preserve"> </v>
      </c>
      <c r="K8" s="21">
        <v>2</v>
      </c>
      <c r="L8" s="22"/>
      <c r="M8" s="23">
        <f t="shared" si="4"/>
        <v>68</v>
      </c>
      <c r="N8" s="24" t="str">
        <f t="shared" si="5"/>
        <v xml:space="preserve"> </v>
      </c>
      <c r="O8" s="25">
        <v>2</v>
      </c>
      <c r="P8" s="22"/>
      <c r="Q8" s="23">
        <f t="shared" ref="Q8:Q14" si="10">IF(O8&gt;0,O8*32, " ")</f>
        <v>64</v>
      </c>
      <c r="R8" s="91" t="str">
        <f>IF(P8&gt;0,P8*34, " ")</f>
        <v xml:space="preserve"> </v>
      </c>
      <c r="S8" s="26">
        <f t="shared" si="6"/>
        <v>8</v>
      </c>
      <c r="T8" s="23" t="str">
        <f t="shared" si="7"/>
        <v xml:space="preserve"> </v>
      </c>
      <c r="U8" s="23">
        <f t="shared" si="8"/>
        <v>268</v>
      </c>
      <c r="V8" s="24" t="str">
        <f t="shared" si="9"/>
        <v xml:space="preserve"> </v>
      </c>
      <c r="W8" s="18"/>
      <c r="X8" s="18"/>
    </row>
    <row r="9" spans="1:24" ht="15" customHeight="1" x14ac:dyDescent="0.2">
      <c r="A9" s="11">
        <v>3</v>
      </c>
      <c r="B9" s="20" t="s">
        <v>14</v>
      </c>
      <c r="C9" s="21">
        <v>2</v>
      </c>
      <c r="D9" s="22"/>
      <c r="E9" s="23">
        <f t="shared" si="0"/>
        <v>68</v>
      </c>
      <c r="F9" s="24" t="str">
        <f t="shared" si="1"/>
        <v xml:space="preserve"> </v>
      </c>
      <c r="G9" s="22">
        <v>2</v>
      </c>
      <c r="H9" s="22"/>
      <c r="I9" s="23">
        <f t="shared" si="2"/>
        <v>68</v>
      </c>
      <c r="J9" s="24" t="str">
        <f t="shared" si="3"/>
        <v xml:space="preserve"> </v>
      </c>
      <c r="K9" s="21">
        <v>2</v>
      </c>
      <c r="L9" s="22"/>
      <c r="M9" s="23">
        <f t="shared" si="4"/>
        <v>68</v>
      </c>
      <c r="N9" s="24" t="str">
        <f t="shared" si="5"/>
        <v xml:space="preserve"> </v>
      </c>
      <c r="O9" s="25">
        <v>2</v>
      </c>
      <c r="P9" s="22"/>
      <c r="Q9" s="23">
        <f t="shared" si="10"/>
        <v>64</v>
      </c>
      <c r="R9" s="91" t="str">
        <f t="shared" ref="R9:R14" si="11">IF(P9&gt;0,P9*32, " ")</f>
        <v xml:space="preserve"> </v>
      </c>
      <c r="S9" s="26">
        <f t="shared" si="6"/>
        <v>8</v>
      </c>
      <c r="T9" s="23" t="str">
        <f t="shared" si="7"/>
        <v xml:space="preserve"> </v>
      </c>
      <c r="U9" s="23">
        <f t="shared" si="8"/>
        <v>268</v>
      </c>
      <c r="V9" s="24" t="str">
        <f t="shared" si="9"/>
        <v xml:space="preserve"> </v>
      </c>
      <c r="W9" s="18"/>
      <c r="X9" s="18"/>
    </row>
    <row r="10" spans="1:24" ht="15" customHeight="1" x14ac:dyDescent="0.2">
      <c r="A10" s="11">
        <v>4</v>
      </c>
      <c r="B10" s="27" t="s">
        <v>15</v>
      </c>
      <c r="C10" s="21">
        <v>4</v>
      </c>
      <c r="D10" s="22"/>
      <c r="E10" s="23">
        <f t="shared" si="0"/>
        <v>136</v>
      </c>
      <c r="F10" s="24" t="str">
        <f t="shared" si="1"/>
        <v xml:space="preserve"> </v>
      </c>
      <c r="G10" s="22">
        <v>4</v>
      </c>
      <c r="H10" s="22"/>
      <c r="I10" s="23">
        <f t="shared" si="2"/>
        <v>136</v>
      </c>
      <c r="J10" s="24" t="str">
        <f t="shared" si="3"/>
        <v xml:space="preserve"> </v>
      </c>
      <c r="K10" s="21">
        <v>3</v>
      </c>
      <c r="L10" s="22"/>
      <c r="M10" s="23">
        <f t="shared" si="4"/>
        <v>102</v>
      </c>
      <c r="N10" s="24" t="str">
        <f t="shared" si="5"/>
        <v xml:space="preserve"> </v>
      </c>
      <c r="O10" s="25">
        <v>3</v>
      </c>
      <c r="P10" s="22"/>
      <c r="Q10" s="23">
        <f t="shared" si="10"/>
        <v>96</v>
      </c>
      <c r="R10" s="91" t="str">
        <f t="shared" si="11"/>
        <v xml:space="preserve"> </v>
      </c>
      <c r="S10" s="26">
        <f t="shared" si="6"/>
        <v>14</v>
      </c>
      <c r="T10" s="23" t="str">
        <f t="shared" si="7"/>
        <v xml:space="preserve"> </v>
      </c>
      <c r="U10" s="23">
        <f t="shared" si="8"/>
        <v>470</v>
      </c>
      <c r="V10" s="24" t="str">
        <f t="shared" si="9"/>
        <v xml:space="preserve"> </v>
      </c>
      <c r="W10" s="18"/>
      <c r="X10" s="18"/>
    </row>
    <row r="11" spans="1:24" ht="1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0"/>
        <v xml:space="preserve"> </v>
      </c>
      <c r="F11" s="24">
        <f t="shared" si="1"/>
        <v>68</v>
      </c>
      <c r="G11" s="22"/>
      <c r="H11" s="22"/>
      <c r="I11" s="23" t="str">
        <f t="shared" si="2"/>
        <v xml:space="preserve"> </v>
      </c>
      <c r="J11" s="24" t="str">
        <f t="shared" si="3"/>
        <v xml:space="preserve"> </v>
      </c>
      <c r="K11" s="21"/>
      <c r="L11" s="22"/>
      <c r="M11" s="23" t="str">
        <f t="shared" si="4"/>
        <v xml:space="preserve"> </v>
      </c>
      <c r="N11" s="24" t="str">
        <f t="shared" si="5"/>
        <v xml:space="preserve"> </v>
      </c>
      <c r="O11" s="25"/>
      <c r="P11" s="22"/>
      <c r="Q11" s="23" t="str">
        <f t="shared" si="10"/>
        <v xml:space="preserve"> </v>
      </c>
      <c r="R11" s="91" t="str">
        <f t="shared" si="11"/>
        <v xml:space="preserve"> </v>
      </c>
      <c r="S11" s="26" t="str">
        <f t="shared" si="6"/>
        <v xml:space="preserve"> </v>
      </c>
      <c r="T11" s="23">
        <f t="shared" si="7"/>
        <v>2</v>
      </c>
      <c r="U11" s="23" t="str">
        <f t="shared" si="8"/>
        <v xml:space="preserve"> </v>
      </c>
      <c r="V11" s="24">
        <f t="shared" si="9"/>
        <v>68</v>
      </c>
      <c r="W11" s="18"/>
      <c r="X11" s="18"/>
    </row>
    <row r="12" spans="1:24" s="83" customFormat="1" ht="15" customHeight="1" x14ac:dyDescent="0.2">
      <c r="A12" s="11">
        <v>6</v>
      </c>
      <c r="B12" s="75" t="s">
        <v>13</v>
      </c>
      <c r="C12" s="76">
        <v>2</v>
      </c>
      <c r="D12" s="77"/>
      <c r="E12" s="78">
        <f t="shared" si="0"/>
        <v>68</v>
      </c>
      <c r="F12" s="79" t="str">
        <f t="shared" si="1"/>
        <v xml:space="preserve"> </v>
      </c>
      <c r="G12" s="77"/>
      <c r="H12" s="77"/>
      <c r="I12" s="23" t="str">
        <f t="shared" si="2"/>
        <v xml:space="preserve"> </v>
      </c>
      <c r="J12" s="79" t="str">
        <f t="shared" si="3"/>
        <v xml:space="preserve"> </v>
      </c>
      <c r="K12" s="76"/>
      <c r="L12" s="77"/>
      <c r="M12" s="23" t="str">
        <f t="shared" si="4"/>
        <v xml:space="preserve"> </v>
      </c>
      <c r="N12" s="79" t="str">
        <f t="shared" si="5"/>
        <v xml:space="preserve"> </v>
      </c>
      <c r="O12" s="80"/>
      <c r="P12" s="77"/>
      <c r="Q12" s="23" t="str">
        <f t="shared" si="10"/>
        <v xml:space="preserve"> </v>
      </c>
      <c r="R12" s="92" t="str">
        <f t="shared" si="11"/>
        <v xml:space="preserve"> </v>
      </c>
      <c r="S12" s="81">
        <f t="shared" si="6"/>
        <v>2</v>
      </c>
      <c r="T12" s="78" t="str">
        <f t="shared" si="7"/>
        <v xml:space="preserve"> </v>
      </c>
      <c r="U12" s="78">
        <f t="shared" si="8"/>
        <v>68</v>
      </c>
      <c r="V12" s="79" t="str">
        <f t="shared" si="9"/>
        <v xml:space="preserve"> </v>
      </c>
      <c r="W12" s="82"/>
      <c r="X12" s="82"/>
    </row>
    <row r="13" spans="1:24" ht="15" customHeight="1" x14ac:dyDescent="0.2">
      <c r="A13" s="11">
        <v>7</v>
      </c>
      <c r="B13" s="20" t="s">
        <v>64</v>
      </c>
      <c r="C13" s="21"/>
      <c r="D13" s="22"/>
      <c r="E13" s="23" t="str">
        <f t="shared" si="0"/>
        <v xml:space="preserve"> </v>
      </c>
      <c r="F13" s="24" t="str">
        <f t="shared" si="1"/>
        <v xml:space="preserve"> </v>
      </c>
      <c r="G13" s="22"/>
      <c r="H13" s="22"/>
      <c r="I13" s="23" t="str">
        <f t="shared" si="2"/>
        <v xml:space="preserve"> </v>
      </c>
      <c r="J13" s="24" t="str">
        <f t="shared" si="3"/>
        <v xml:space="preserve"> </v>
      </c>
      <c r="K13" s="21">
        <v>2</v>
      </c>
      <c r="L13" s="22"/>
      <c r="M13" s="23">
        <f t="shared" si="4"/>
        <v>68</v>
      </c>
      <c r="N13" s="24" t="str">
        <f t="shared" si="5"/>
        <v xml:space="preserve"> </v>
      </c>
      <c r="O13" s="25"/>
      <c r="P13" s="22"/>
      <c r="Q13" s="23" t="str">
        <f t="shared" si="10"/>
        <v xml:space="preserve"> </v>
      </c>
      <c r="R13" s="91" t="str">
        <f t="shared" si="11"/>
        <v xml:space="preserve"> </v>
      </c>
      <c r="S13" s="26">
        <v>2</v>
      </c>
      <c r="T13" s="23" t="str">
        <f t="shared" si="7"/>
        <v xml:space="preserve"> </v>
      </c>
      <c r="U13" s="23">
        <f t="shared" si="8"/>
        <v>68</v>
      </c>
      <c r="V13" s="24" t="str">
        <f t="shared" si="9"/>
        <v xml:space="preserve"> </v>
      </c>
      <c r="W13" s="18"/>
      <c r="X13" s="18"/>
    </row>
    <row r="14" spans="1:24" ht="15" customHeight="1" x14ac:dyDescent="0.2">
      <c r="A14" s="11">
        <v>8</v>
      </c>
      <c r="B14" s="12" t="s">
        <v>34</v>
      </c>
      <c r="C14" s="52">
        <v>2</v>
      </c>
      <c r="D14" s="53"/>
      <c r="E14" s="54">
        <f t="shared" si="0"/>
        <v>68</v>
      </c>
      <c r="F14" s="55" t="str">
        <f t="shared" si="1"/>
        <v xml:space="preserve"> </v>
      </c>
      <c r="G14" s="53">
        <v>2</v>
      </c>
      <c r="H14" s="53"/>
      <c r="I14" s="23">
        <f t="shared" si="2"/>
        <v>68</v>
      </c>
      <c r="J14" s="55" t="str">
        <f t="shared" si="3"/>
        <v xml:space="preserve"> </v>
      </c>
      <c r="K14" s="52"/>
      <c r="L14" s="53"/>
      <c r="M14" s="23" t="str">
        <f t="shared" si="4"/>
        <v xml:space="preserve"> </v>
      </c>
      <c r="N14" s="55" t="str">
        <f t="shared" si="5"/>
        <v xml:space="preserve"> </v>
      </c>
      <c r="O14" s="53"/>
      <c r="P14" s="53"/>
      <c r="Q14" s="23" t="str">
        <f t="shared" si="10"/>
        <v xml:space="preserve"> </v>
      </c>
      <c r="R14" s="116" t="str">
        <f t="shared" si="11"/>
        <v xml:space="preserve"> </v>
      </c>
      <c r="S14" s="26">
        <f t="shared" si="6"/>
        <v>4</v>
      </c>
      <c r="T14" s="23" t="str">
        <f t="shared" si="7"/>
        <v xml:space="preserve"> </v>
      </c>
      <c r="U14" s="23">
        <f t="shared" si="8"/>
        <v>136</v>
      </c>
      <c r="V14" s="24" t="str">
        <f t="shared" si="9"/>
        <v xml:space="preserve"> </v>
      </c>
      <c r="W14" s="18"/>
      <c r="X14" s="18"/>
    </row>
    <row r="15" spans="1:24" ht="15" customHeight="1" x14ac:dyDescent="0.2">
      <c r="A15" s="11">
        <v>9</v>
      </c>
      <c r="B15" s="20" t="s">
        <v>35</v>
      </c>
      <c r="C15" s="33">
        <v>2</v>
      </c>
      <c r="D15" s="34"/>
      <c r="E15" s="23">
        <f t="shared" ref="E15:E17" si="12">IF(C15&gt;0,C15*34, " ")</f>
        <v>68</v>
      </c>
      <c r="F15" s="24" t="str">
        <f t="shared" ref="F15" si="13">IF(D15&gt;0,D15*34, " ")</f>
        <v xml:space="preserve"> </v>
      </c>
      <c r="G15" s="34"/>
      <c r="H15" s="34"/>
      <c r="I15" s="23" t="str">
        <f t="shared" ref="I15:I17" si="14">IF(G15&gt;0,G15*34, " ")</f>
        <v xml:space="preserve"> </v>
      </c>
      <c r="J15" s="24" t="str">
        <f t="shared" ref="J15" si="15">IF(H15&gt;0,H15*34, " ")</f>
        <v xml:space="preserve"> </v>
      </c>
      <c r="K15" s="33"/>
      <c r="L15" s="34"/>
      <c r="M15" s="23" t="str">
        <f t="shared" ref="M15:M18" si="16">IF(K15&gt;0,K15*34, " ")</f>
        <v xml:space="preserve"> </v>
      </c>
      <c r="N15" s="24" t="str">
        <f t="shared" ref="N15" si="17">IF(L15&gt;0,L15*34, " ")</f>
        <v xml:space="preserve"> </v>
      </c>
      <c r="O15" s="34"/>
      <c r="P15" s="34"/>
      <c r="Q15" s="23" t="str">
        <f>IF(O15&gt;0,O15*34, " ")</f>
        <v xml:space="preserve"> </v>
      </c>
      <c r="R15" s="91" t="str">
        <f>IF(P15&gt;0,P15*34, " ")</f>
        <v xml:space="preserve"> </v>
      </c>
      <c r="S15" s="26">
        <f t="shared" ref="S15" si="18">IF(C15+G15+K15+O15&gt;0,C15+G15+K15+O15, " ")</f>
        <v>2</v>
      </c>
      <c r="T15" s="23" t="str">
        <f t="shared" ref="T15" si="19">IF(D15+H15+L15+P15&gt;0, D15+H15+L15+P15, " ")</f>
        <v xml:space="preserve"> </v>
      </c>
      <c r="U15" s="23">
        <f t="shared" ref="U15:U17" si="20">IF(S15&lt;&gt;" ", (IF(E15&lt;&gt;" ", E15, 0)+IF(I15&lt;&gt;" ", I15, 0)+IF(M15&lt;&gt;" ", M15, 0)+IF(Q15&lt;&gt;" ", Q15, 0)), " ")</f>
        <v>68</v>
      </c>
      <c r="V15" s="24" t="str">
        <f t="shared" ref="V15" si="21">IF(T15&lt;&gt;" ", (IF(F15&lt;&gt;" ", F15, 0)+IF(J15&lt;&gt;" ", J15, 0)+IF(N15&lt;&gt;" ", N15, 0)+IF(R15&lt;&gt;" ", R15, 0)), " ")</f>
        <v xml:space="preserve"> </v>
      </c>
      <c r="W15" s="18"/>
      <c r="X15" s="18"/>
    </row>
    <row r="16" spans="1:24" ht="15" customHeight="1" x14ac:dyDescent="0.2">
      <c r="A16" s="11">
        <v>10</v>
      </c>
      <c r="B16" s="126" t="s">
        <v>65</v>
      </c>
      <c r="C16" s="76">
        <v>1</v>
      </c>
      <c r="D16" s="77"/>
      <c r="E16" s="78">
        <f t="shared" si="12"/>
        <v>34</v>
      </c>
      <c r="F16" s="79"/>
      <c r="G16" s="77">
        <v>1</v>
      </c>
      <c r="H16" s="77"/>
      <c r="I16" s="78">
        <f t="shared" si="14"/>
        <v>34</v>
      </c>
      <c r="J16" s="79"/>
      <c r="K16" s="76">
        <v>1</v>
      </c>
      <c r="L16" s="77"/>
      <c r="M16" s="78">
        <f t="shared" si="16"/>
        <v>34</v>
      </c>
      <c r="N16" s="79"/>
      <c r="O16" s="80">
        <v>1</v>
      </c>
      <c r="P16" s="77"/>
      <c r="Q16" s="78">
        <f t="shared" ref="Q16:Q18" si="22">IF(O16&gt;0,O16*32, " ")</f>
        <v>32</v>
      </c>
      <c r="R16" s="79"/>
      <c r="S16" s="127">
        <f t="shared" ref="S16:S17" si="23">C16+G16+K16+O16</f>
        <v>4</v>
      </c>
      <c r="T16" s="119"/>
      <c r="U16" s="119">
        <f t="shared" si="20"/>
        <v>134</v>
      </c>
      <c r="V16" s="120"/>
      <c r="W16" s="18"/>
      <c r="X16" s="18"/>
    </row>
    <row r="17" spans="1:24" ht="15" customHeight="1" x14ac:dyDescent="0.2">
      <c r="A17" s="11">
        <v>11</v>
      </c>
      <c r="B17" s="20" t="s">
        <v>66</v>
      </c>
      <c r="C17" s="76">
        <v>1</v>
      </c>
      <c r="D17" s="77"/>
      <c r="E17" s="78">
        <f t="shared" si="12"/>
        <v>34</v>
      </c>
      <c r="F17" s="79"/>
      <c r="G17" s="77">
        <v>1</v>
      </c>
      <c r="H17" s="77"/>
      <c r="I17" s="78">
        <f t="shared" si="14"/>
        <v>34</v>
      </c>
      <c r="J17" s="79"/>
      <c r="K17" s="76"/>
      <c r="L17" s="77"/>
      <c r="M17" s="78" t="str">
        <f t="shared" si="16"/>
        <v xml:space="preserve"> </v>
      </c>
      <c r="N17" s="79"/>
      <c r="O17" s="80"/>
      <c r="P17" s="77"/>
      <c r="Q17" s="78" t="str">
        <f t="shared" si="22"/>
        <v xml:space="preserve"> </v>
      </c>
      <c r="R17" s="79"/>
      <c r="S17" s="115">
        <f t="shared" si="23"/>
        <v>2</v>
      </c>
      <c r="T17" s="128"/>
      <c r="U17" s="78">
        <f t="shared" si="20"/>
        <v>68</v>
      </c>
      <c r="V17" s="129"/>
      <c r="W17" s="18"/>
      <c r="X17" s="18"/>
    </row>
    <row r="18" spans="1:24" ht="15" customHeight="1" thickBot="1" x14ac:dyDescent="0.25">
      <c r="A18" s="11">
        <v>12</v>
      </c>
      <c r="B18" s="75" t="s">
        <v>67</v>
      </c>
      <c r="C18" s="76"/>
      <c r="D18" s="77"/>
      <c r="E18" s="78" t="str">
        <f>IF(C18&gt;0,C18*34, " ")</f>
        <v xml:space="preserve"> </v>
      </c>
      <c r="F18" s="79"/>
      <c r="G18" s="77"/>
      <c r="H18" s="77"/>
      <c r="I18" s="78"/>
      <c r="J18" s="79"/>
      <c r="K18" s="76">
        <v>1</v>
      </c>
      <c r="L18" s="77"/>
      <c r="M18" s="78">
        <f t="shared" si="16"/>
        <v>34</v>
      </c>
      <c r="N18" s="79"/>
      <c r="O18" s="80">
        <v>1</v>
      </c>
      <c r="P18" s="77"/>
      <c r="Q18" s="78">
        <f t="shared" si="22"/>
        <v>32</v>
      </c>
      <c r="R18" s="79"/>
      <c r="S18" s="130">
        <f>C18+G18+K18+O18</f>
        <v>2</v>
      </c>
      <c r="T18" s="122">
        <f>D18+H18+L18+P18</f>
        <v>0</v>
      </c>
      <c r="U18" s="122">
        <f>IF(S18&lt;&gt;" ", (IF(E18&lt;&gt;" ", E18, 0)+IF(I18&lt;&gt;" ", I18, 0)+IF(M18&lt;&gt;" ", M18, 0)+IF(Q18&lt;&gt;" ", Q18, 0)), " ")</f>
        <v>66</v>
      </c>
      <c r="V18" s="123">
        <f>IF(T18&lt;&gt;" ", (IF(F18&lt;&gt;" ", F18, 0)+IF(J18&lt;&gt;" ", J18, 0)+IF(N18&lt;&gt;" ", N18, 0)+IF(R18&lt;&gt;" ", R18, 0)), " ")</f>
        <v>0</v>
      </c>
      <c r="W18" s="18"/>
      <c r="X18" s="18"/>
    </row>
    <row r="19" spans="1:24" ht="15" customHeight="1" thickBot="1" x14ac:dyDescent="0.25">
      <c r="A19" s="141" t="s">
        <v>16</v>
      </c>
      <c r="B19" s="142"/>
      <c r="C19" s="28" t="s">
        <v>9</v>
      </c>
      <c r="D19" s="29" t="s">
        <v>10</v>
      </c>
      <c r="E19" s="29" t="s">
        <v>9</v>
      </c>
      <c r="F19" s="30" t="s">
        <v>10</v>
      </c>
      <c r="G19" s="31" t="s">
        <v>9</v>
      </c>
      <c r="H19" s="29" t="s">
        <v>10</v>
      </c>
      <c r="I19" s="29" t="s">
        <v>9</v>
      </c>
      <c r="J19" s="32" t="s">
        <v>10</v>
      </c>
      <c r="K19" s="28" t="s">
        <v>9</v>
      </c>
      <c r="L19" s="29" t="s">
        <v>10</v>
      </c>
      <c r="M19" s="29" t="s">
        <v>9</v>
      </c>
      <c r="N19" s="30" t="s">
        <v>10</v>
      </c>
      <c r="O19" s="31" t="s">
        <v>9</v>
      </c>
      <c r="P19" s="29" t="s">
        <v>10</v>
      </c>
      <c r="Q19" s="29" t="s">
        <v>9</v>
      </c>
      <c r="R19" s="32" t="s">
        <v>10</v>
      </c>
      <c r="S19" s="28" t="s">
        <v>9</v>
      </c>
      <c r="T19" s="29" t="s">
        <v>10</v>
      </c>
      <c r="U19" s="29" t="s">
        <v>9</v>
      </c>
      <c r="V19" s="30" t="s">
        <v>10</v>
      </c>
      <c r="W19" s="18"/>
      <c r="X19" s="18"/>
    </row>
    <row r="20" spans="1:24" s="83" customFormat="1" ht="15" customHeight="1" x14ac:dyDescent="0.2">
      <c r="A20" s="74">
        <v>1</v>
      </c>
      <c r="B20" s="75" t="s">
        <v>60</v>
      </c>
      <c r="C20" s="84">
        <v>3</v>
      </c>
      <c r="D20" s="85"/>
      <c r="E20" s="78">
        <f t="shared" ref="E20:F32" si="24">IF(C20&gt;0,C20*34, " ")</f>
        <v>102</v>
      </c>
      <c r="F20" s="79" t="str">
        <f t="shared" si="24"/>
        <v xml:space="preserve"> </v>
      </c>
      <c r="G20" s="85">
        <v>3</v>
      </c>
      <c r="H20" s="85"/>
      <c r="I20" s="78">
        <f t="shared" ref="I20:J32" si="25">IF(G20&gt;0,G20*34, " ")</f>
        <v>102</v>
      </c>
      <c r="J20" s="79" t="str">
        <f t="shared" si="25"/>
        <v xml:space="preserve"> </v>
      </c>
      <c r="K20" s="84">
        <v>3</v>
      </c>
      <c r="L20" s="85"/>
      <c r="M20" s="78">
        <f t="shared" ref="M20:N32" si="26">IF(K20&gt;0,K20*34, " ")</f>
        <v>102</v>
      </c>
      <c r="N20" s="79" t="str">
        <f t="shared" si="26"/>
        <v xml:space="preserve"> </v>
      </c>
      <c r="O20" s="85">
        <v>2</v>
      </c>
      <c r="P20" s="85"/>
      <c r="Q20" s="78">
        <f t="shared" ref="Q20:R32" si="27">IF(O20&gt;0,O20*32, " ")</f>
        <v>64</v>
      </c>
      <c r="R20" s="92" t="str">
        <f t="shared" si="27"/>
        <v xml:space="preserve"> </v>
      </c>
      <c r="S20" s="118">
        <f>IF(C20+G20+K20+O20&gt;0,C20+G20+K20+O20, " ")</f>
        <v>11</v>
      </c>
      <c r="T20" s="119" t="str">
        <f>IF(D20+H20+L20+P20&gt;0, D20+H20+L20+P20, " ")</f>
        <v xml:space="preserve"> </v>
      </c>
      <c r="U20" s="119">
        <f>IF(S20&lt;&gt;" ", (IF(E20&lt;&gt;" ", E20, 0)+IF(I20&lt;&gt;" ", I20, 0)+IF(M20&lt;&gt;" ", M20, 0)+IF(Q20&lt;&gt;" ", Q20, 0)), " ")</f>
        <v>370</v>
      </c>
      <c r="V20" s="120" t="str">
        <f>IF(T20&lt;&gt;" ", (IF(F20&lt;&gt;" ", F20, 0)+IF(J20&lt;&gt;" ", J20, 0)+IF(N20&lt;&gt;" ", N20, 0)+IF(R20&lt;&gt;" ", R20, 0)), " ")</f>
        <v xml:space="preserve"> </v>
      </c>
      <c r="W20" s="82"/>
      <c r="X20" s="82"/>
    </row>
    <row r="21" spans="1:24" ht="15" customHeight="1" x14ac:dyDescent="0.2">
      <c r="A21" s="19">
        <v>2</v>
      </c>
      <c r="B21" s="20" t="s">
        <v>36</v>
      </c>
      <c r="C21" s="33">
        <v>4</v>
      </c>
      <c r="D21" s="34"/>
      <c r="E21" s="23">
        <f>IF(C21&gt;0,C21*34, " ")</f>
        <v>136</v>
      </c>
      <c r="F21" s="24" t="str">
        <f>IF(D21&gt;0,D21*34, " ")</f>
        <v xml:space="preserve"> </v>
      </c>
      <c r="G21" s="34"/>
      <c r="H21" s="34"/>
      <c r="I21" s="23" t="str">
        <f>IF(G21&gt;0,G21*34, " ")</f>
        <v xml:space="preserve"> </v>
      </c>
      <c r="J21" s="24" t="str">
        <f>IF(H21&gt;0,H21*34, " ")</f>
        <v xml:space="preserve"> </v>
      </c>
      <c r="K21" s="33"/>
      <c r="L21" s="34"/>
      <c r="M21" s="23" t="str">
        <f>IF(K21&gt;0,K21*34, " ")</f>
        <v xml:space="preserve"> </v>
      </c>
      <c r="N21" s="24" t="str">
        <f>IF(L21&gt;0,L21*34, " ")</f>
        <v xml:space="preserve"> </v>
      </c>
      <c r="O21" s="34"/>
      <c r="P21" s="34"/>
      <c r="Q21" s="23" t="str">
        <f>IF(O21&gt;0,O21*32, " ")</f>
        <v xml:space="preserve"> </v>
      </c>
      <c r="R21" s="91" t="str">
        <f>IF(P21&gt;0,P21*32, " ")</f>
        <v xml:space="preserve"> </v>
      </c>
      <c r="S21" s="81">
        <f t="shared" ref="S21:S32" si="28">IF(C21+G21+K21+O21&gt;0,C21+G21+K21+O21, " ")</f>
        <v>4</v>
      </c>
      <c r="T21" s="78" t="str">
        <f t="shared" ref="T21:T32" si="29">IF(D21+H21+L21+P21&gt;0, D21+H21+L21+P21, " ")</f>
        <v xml:space="preserve"> </v>
      </c>
      <c r="U21" s="78">
        <f t="shared" ref="U21:U32" si="30">IF(S21&lt;&gt;" ", (IF(E21&lt;&gt;" ", E21, 0)+IF(I21&lt;&gt;" ", I21, 0)+IF(M21&lt;&gt;" ", M21, 0)+IF(Q21&lt;&gt;" ", Q21, 0)), " ")</f>
        <v>136</v>
      </c>
      <c r="V21" s="79" t="str">
        <f t="shared" ref="V21:V32" si="31">IF(T21&lt;&gt;" ", (IF(F21&lt;&gt;" ", F21, 0)+IF(J21&lt;&gt;" ", J21, 0)+IF(N21&lt;&gt;" ", N21, 0)+IF(R21&lt;&gt;" ", R21, 0)), " ")</f>
        <v xml:space="preserve"> </v>
      </c>
      <c r="W21" s="18"/>
      <c r="X21" s="18"/>
    </row>
    <row r="22" spans="1:24" ht="15" customHeight="1" x14ac:dyDescent="0.2">
      <c r="A22" s="19">
        <v>3</v>
      </c>
      <c r="B22" s="20" t="s">
        <v>38</v>
      </c>
      <c r="C22" s="33">
        <v>3</v>
      </c>
      <c r="D22" s="34"/>
      <c r="E22" s="23">
        <f>IF(C22&gt;0,C22*34, " ")</f>
        <v>102</v>
      </c>
      <c r="F22" s="24" t="str">
        <f>IF(D22&gt;0,D22*34, " ")</f>
        <v xml:space="preserve"> </v>
      </c>
      <c r="G22" s="34">
        <v>2</v>
      </c>
      <c r="H22" s="34"/>
      <c r="I22" s="23">
        <f>IF(G22&gt;0,G22*34, " ")</f>
        <v>68</v>
      </c>
      <c r="J22" s="24" t="str">
        <f>IF(H22&gt;0,H22*34, " ")</f>
        <v xml:space="preserve"> </v>
      </c>
      <c r="K22" s="33"/>
      <c r="L22" s="34"/>
      <c r="M22" s="23" t="str">
        <f>IF(K22&gt;0,K22*34, " ")</f>
        <v xml:space="preserve"> </v>
      </c>
      <c r="N22" s="24" t="str">
        <f>IF(L22&gt;0,L22*34, " ")</f>
        <v xml:space="preserve"> </v>
      </c>
      <c r="O22" s="34"/>
      <c r="P22" s="34"/>
      <c r="Q22" s="23" t="str">
        <f>IF(O22&gt;0,O22*32, " ")</f>
        <v xml:space="preserve"> </v>
      </c>
      <c r="R22" s="91" t="str">
        <f>IF(P22&gt;0,P22*32, " ")</f>
        <v xml:space="preserve"> </v>
      </c>
      <c r="S22" s="81">
        <f t="shared" si="28"/>
        <v>5</v>
      </c>
      <c r="T22" s="78" t="str">
        <f t="shared" si="29"/>
        <v xml:space="preserve"> </v>
      </c>
      <c r="U22" s="78">
        <f t="shared" si="30"/>
        <v>170</v>
      </c>
      <c r="V22" s="79" t="str">
        <f t="shared" si="31"/>
        <v xml:space="preserve"> </v>
      </c>
      <c r="W22" s="18"/>
      <c r="X22" s="18"/>
    </row>
    <row r="23" spans="1:24" ht="15" customHeight="1" x14ac:dyDescent="0.2">
      <c r="A23" s="19">
        <v>4</v>
      </c>
      <c r="B23" s="20" t="s">
        <v>61</v>
      </c>
      <c r="C23" s="33"/>
      <c r="D23" s="34"/>
      <c r="E23" s="23" t="str">
        <f t="shared" si="24"/>
        <v xml:space="preserve"> </v>
      </c>
      <c r="F23" s="24" t="str">
        <f t="shared" si="24"/>
        <v xml:space="preserve"> </v>
      </c>
      <c r="G23" s="34">
        <v>2</v>
      </c>
      <c r="H23" s="34"/>
      <c r="I23" s="23">
        <f t="shared" si="25"/>
        <v>68</v>
      </c>
      <c r="J23" s="24" t="str">
        <f t="shared" si="25"/>
        <v xml:space="preserve"> </v>
      </c>
      <c r="K23" s="33">
        <v>3</v>
      </c>
      <c r="L23" s="34"/>
      <c r="M23" s="23">
        <f t="shared" si="26"/>
        <v>102</v>
      </c>
      <c r="N23" s="24" t="str">
        <f t="shared" si="26"/>
        <v xml:space="preserve"> </v>
      </c>
      <c r="O23" s="34">
        <v>3</v>
      </c>
      <c r="P23" s="34"/>
      <c r="Q23" s="23">
        <f t="shared" si="27"/>
        <v>96</v>
      </c>
      <c r="R23" s="91" t="str">
        <f t="shared" si="27"/>
        <v xml:space="preserve"> </v>
      </c>
      <c r="S23" s="81">
        <f t="shared" si="28"/>
        <v>8</v>
      </c>
      <c r="T23" s="78" t="str">
        <f t="shared" si="29"/>
        <v xml:space="preserve"> </v>
      </c>
      <c r="U23" s="78">
        <f t="shared" si="30"/>
        <v>266</v>
      </c>
      <c r="V23" s="79" t="str">
        <f t="shared" si="31"/>
        <v xml:space="preserve"> </v>
      </c>
      <c r="W23" s="18"/>
      <c r="X23" s="18"/>
    </row>
    <row r="24" spans="1:24" ht="15" customHeight="1" x14ac:dyDescent="0.2">
      <c r="A24" s="19">
        <v>5</v>
      </c>
      <c r="B24" s="20" t="s">
        <v>37</v>
      </c>
      <c r="C24" s="33"/>
      <c r="D24" s="34"/>
      <c r="E24" s="23" t="str">
        <f t="shared" si="24"/>
        <v xml:space="preserve"> </v>
      </c>
      <c r="F24" s="24" t="str">
        <f t="shared" si="24"/>
        <v xml:space="preserve"> </v>
      </c>
      <c r="G24" s="34">
        <v>2</v>
      </c>
      <c r="H24" s="34"/>
      <c r="I24" s="23">
        <f t="shared" si="25"/>
        <v>68</v>
      </c>
      <c r="J24" s="24" t="str">
        <f t="shared" si="25"/>
        <v xml:space="preserve"> </v>
      </c>
      <c r="K24" s="33">
        <v>2</v>
      </c>
      <c r="L24" s="34"/>
      <c r="M24" s="23">
        <f t="shared" si="26"/>
        <v>68</v>
      </c>
      <c r="N24" s="24" t="str">
        <f t="shared" si="26"/>
        <v xml:space="preserve"> </v>
      </c>
      <c r="O24" s="34"/>
      <c r="P24" s="34"/>
      <c r="Q24" s="23" t="str">
        <f t="shared" si="27"/>
        <v xml:space="preserve"> </v>
      </c>
      <c r="R24" s="91" t="str">
        <f t="shared" si="27"/>
        <v xml:space="preserve"> </v>
      </c>
      <c r="S24" s="81">
        <f t="shared" si="28"/>
        <v>4</v>
      </c>
      <c r="T24" s="78" t="str">
        <f t="shared" si="29"/>
        <v xml:space="preserve"> </v>
      </c>
      <c r="U24" s="78">
        <f t="shared" si="30"/>
        <v>136</v>
      </c>
      <c r="V24" s="79" t="str">
        <f t="shared" si="31"/>
        <v xml:space="preserve"> </v>
      </c>
      <c r="W24" s="18"/>
      <c r="X24" s="18"/>
    </row>
    <row r="25" spans="1:24" ht="15" customHeight="1" x14ac:dyDescent="0.2">
      <c r="A25" s="19">
        <v>6</v>
      </c>
      <c r="B25" s="20" t="s">
        <v>62</v>
      </c>
      <c r="C25" s="33"/>
      <c r="D25" s="34"/>
      <c r="E25" s="23" t="str">
        <f t="shared" si="24"/>
        <v xml:space="preserve"> </v>
      </c>
      <c r="F25" s="24" t="str">
        <f t="shared" si="24"/>
        <v xml:space="preserve"> </v>
      </c>
      <c r="G25" s="34"/>
      <c r="H25" s="34">
        <v>2</v>
      </c>
      <c r="I25" s="23" t="str">
        <f t="shared" si="25"/>
        <v xml:space="preserve"> </v>
      </c>
      <c r="J25" s="24">
        <f t="shared" si="25"/>
        <v>68</v>
      </c>
      <c r="K25" s="33"/>
      <c r="L25" s="34">
        <v>2</v>
      </c>
      <c r="M25" s="23" t="str">
        <f t="shared" si="26"/>
        <v xml:space="preserve"> </v>
      </c>
      <c r="N25" s="24">
        <f t="shared" si="26"/>
        <v>68</v>
      </c>
      <c r="O25" s="34"/>
      <c r="P25" s="34"/>
      <c r="Q25" s="23" t="str">
        <f t="shared" si="27"/>
        <v xml:space="preserve"> </v>
      </c>
      <c r="R25" s="91" t="str">
        <f t="shared" si="27"/>
        <v xml:space="preserve"> </v>
      </c>
      <c r="S25" s="81" t="str">
        <f t="shared" si="28"/>
        <v xml:space="preserve"> </v>
      </c>
      <c r="T25" s="78">
        <f t="shared" si="29"/>
        <v>4</v>
      </c>
      <c r="U25" s="78" t="str">
        <f t="shared" si="30"/>
        <v xml:space="preserve"> </v>
      </c>
      <c r="V25" s="79">
        <f t="shared" si="31"/>
        <v>136</v>
      </c>
      <c r="W25" s="18"/>
      <c r="X25" s="18"/>
    </row>
    <row r="26" spans="1:24" ht="15" customHeight="1" x14ac:dyDescent="0.2">
      <c r="A26" s="19">
        <v>7</v>
      </c>
      <c r="B26" s="20" t="s">
        <v>63</v>
      </c>
      <c r="C26" s="33"/>
      <c r="D26" s="34"/>
      <c r="E26" s="23" t="str">
        <f t="shared" si="24"/>
        <v xml:space="preserve"> </v>
      </c>
      <c r="F26" s="24" t="str">
        <f t="shared" si="24"/>
        <v xml:space="preserve"> </v>
      </c>
      <c r="G26" s="34"/>
      <c r="H26" s="34"/>
      <c r="I26" s="23" t="str">
        <f t="shared" si="25"/>
        <v xml:space="preserve"> </v>
      </c>
      <c r="J26" s="24" t="str">
        <f t="shared" si="25"/>
        <v xml:space="preserve"> </v>
      </c>
      <c r="K26" s="33">
        <v>2</v>
      </c>
      <c r="L26" s="34"/>
      <c r="M26" s="23">
        <f t="shared" si="26"/>
        <v>68</v>
      </c>
      <c r="N26" s="24" t="str">
        <f t="shared" si="26"/>
        <v xml:space="preserve"> </v>
      </c>
      <c r="O26" s="34">
        <v>3</v>
      </c>
      <c r="P26" s="34"/>
      <c r="Q26" s="23">
        <f t="shared" si="27"/>
        <v>96</v>
      </c>
      <c r="R26" s="91" t="str">
        <f t="shared" si="27"/>
        <v xml:space="preserve"> </v>
      </c>
      <c r="S26" s="81">
        <f t="shared" si="28"/>
        <v>5</v>
      </c>
      <c r="T26" s="78" t="str">
        <f t="shared" si="29"/>
        <v xml:space="preserve"> </v>
      </c>
      <c r="U26" s="78">
        <f t="shared" si="30"/>
        <v>164</v>
      </c>
      <c r="V26" s="79" t="str">
        <f t="shared" si="31"/>
        <v xml:space="preserve"> </v>
      </c>
      <c r="W26" s="18"/>
      <c r="X26" s="18"/>
    </row>
    <row r="27" spans="1:24" ht="15" customHeight="1" x14ac:dyDescent="0.2">
      <c r="A27" s="19">
        <v>8</v>
      </c>
      <c r="B27" s="56" t="s">
        <v>49</v>
      </c>
      <c r="C27" s="36"/>
      <c r="D27" s="34"/>
      <c r="E27" s="23"/>
      <c r="F27" s="24"/>
      <c r="G27" s="34"/>
      <c r="H27" s="34"/>
      <c r="I27" s="23"/>
      <c r="J27" s="24"/>
      <c r="K27" s="33"/>
      <c r="L27" s="34"/>
      <c r="M27" s="23"/>
      <c r="N27" s="24"/>
      <c r="O27" s="34">
        <v>2</v>
      </c>
      <c r="P27" s="34"/>
      <c r="Q27" s="23">
        <f t="shared" si="27"/>
        <v>64</v>
      </c>
      <c r="R27" s="91"/>
      <c r="S27" s="81">
        <f t="shared" si="28"/>
        <v>2</v>
      </c>
      <c r="T27" s="78" t="str">
        <f t="shared" si="29"/>
        <v xml:space="preserve"> </v>
      </c>
      <c r="U27" s="78">
        <f t="shared" si="30"/>
        <v>64</v>
      </c>
      <c r="V27" s="79" t="str">
        <f t="shared" si="31"/>
        <v xml:space="preserve"> </v>
      </c>
      <c r="W27" s="18"/>
      <c r="X27" s="18"/>
    </row>
    <row r="28" spans="1:24" ht="15" customHeight="1" x14ac:dyDescent="0.2">
      <c r="A28" s="19">
        <v>9</v>
      </c>
      <c r="B28" s="20" t="s">
        <v>41</v>
      </c>
      <c r="C28" s="33"/>
      <c r="D28" s="34"/>
      <c r="E28" s="23" t="str">
        <f>IF(C28&gt;0,C28*34, " ")</f>
        <v xml:space="preserve"> </v>
      </c>
      <c r="F28" s="24" t="str">
        <f>IF(D28&gt;0,D28*34, " ")</f>
        <v xml:space="preserve"> </v>
      </c>
      <c r="G28" s="34"/>
      <c r="H28" s="34"/>
      <c r="I28" s="23" t="str">
        <f>IF(G28&gt;0,G28*34, " ")</f>
        <v xml:space="preserve"> </v>
      </c>
      <c r="J28" s="24" t="str">
        <f>IF(H28&gt;0,H28*34, " ")</f>
        <v xml:space="preserve"> </v>
      </c>
      <c r="K28" s="33"/>
      <c r="L28" s="34"/>
      <c r="M28" s="23" t="str">
        <f>IF(K28&gt;0,K28*34, " ")</f>
        <v xml:space="preserve"> </v>
      </c>
      <c r="N28" s="24" t="str">
        <f>IF(L28&gt;0,L28*34, " ")</f>
        <v xml:space="preserve"> </v>
      </c>
      <c r="O28" s="34">
        <v>2</v>
      </c>
      <c r="P28" s="34"/>
      <c r="Q28" s="23">
        <f>IF(O28&gt;0,O28*32, " ")</f>
        <v>64</v>
      </c>
      <c r="R28" s="91" t="str">
        <f>IF(P28&gt;0,P28*32, " ")</f>
        <v xml:space="preserve"> </v>
      </c>
      <c r="S28" s="81">
        <f t="shared" si="28"/>
        <v>2</v>
      </c>
      <c r="T28" s="78" t="str">
        <f t="shared" si="29"/>
        <v xml:space="preserve"> </v>
      </c>
      <c r="U28" s="78">
        <f t="shared" si="30"/>
        <v>64</v>
      </c>
      <c r="V28" s="79" t="str">
        <f t="shared" si="31"/>
        <v xml:space="preserve"> </v>
      </c>
      <c r="W28" s="18"/>
      <c r="X28" s="18"/>
    </row>
    <row r="29" spans="1:24" ht="15" customHeight="1" x14ac:dyDescent="0.2">
      <c r="A29" s="19">
        <v>10</v>
      </c>
      <c r="B29" s="20" t="s">
        <v>43</v>
      </c>
      <c r="C29" s="33"/>
      <c r="D29" s="34"/>
      <c r="E29" s="23" t="str">
        <f t="shared" si="24"/>
        <v xml:space="preserve"> </v>
      </c>
      <c r="F29" s="24" t="str">
        <f t="shared" si="24"/>
        <v xml:space="preserve"> </v>
      </c>
      <c r="G29" s="34"/>
      <c r="H29" s="34"/>
      <c r="I29" s="23" t="str">
        <f t="shared" si="25"/>
        <v xml:space="preserve"> </v>
      </c>
      <c r="J29" s="24" t="str">
        <f t="shared" si="25"/>
        <v xml:space="preserve"> </v>
      </c>
      <c r="K29" s="33"/>
      <c r="L29" s="34"/>
      <c r="M29" s="23" t="str">
        <f t="shared" si="26"/>
        <v xml:space="preserve"> </v>
      </c>
      <c r="N29" s="24" t="str">
        <f t="shared" si="26"/>
        <v xml:space="preserve"> </v>
      </c>
      <c r="O29" s="34">
        <v>2</v>
      </c>
      <c r="P29" s="34"/>
      <c r="Q29" s="23">
        <f t="shared" si="27"/>
        <v>64</v>
      </c>
      <c r="R29" s="91" t="str">
        <f t="shared" si="27"/>
        <v xml:space="preserve"> </v>
      </c>
      <c r="S29" s="81">
        <f t="shared" si="28"/>
        <v>2</v>
      </c>
      <c r="T29" s="78" t="str">
        <f t="shared" si="29"/>
        <v xml:space="preserve"> </v>
      </c>
      <c r="U29" s="78">
        <f t="shared" si="30"/>
        <v>64</v>
      </c>
      <c r="V29" s="79" t="str">
        <f t="shared" si="31"/>
        <v xml:space="preserve"> </v>
      </c>
      <c r="W29" s="18"/>
      <c r="X29" s="18"/>
    </row>
    <row r="30" spans="1:24" ht="15" customHeight="1" x14ac:dyDescent="0.2">
      <c r="A30" s="19">
        <v>11</v>
      </c>
      <c r="B30" s="37" t="s">
        <v>33</v>
      </c>
      <c r="C30" s="33"/>
      <c r="D30" s="34"/>
      <c r="E30" s="23" t="str">
        <f t="shared" si="24"/>
        <v xml:space="preserve"> </v>
      </c>
      <c r="F30" s="24" t="str">
        <f t="shared" si="24"/>
        <v xml:space="preserve"> </v>
      </c>
      <c r="G30" s="34"/>
      <c r="H30" s="34">
        <v>5</v>
      </c>
      <c r="I30" s="23" t="str">
        <f t="shared" si="25"/>
        <v xml:space="preserve"> </v>
      </c>
      <c r="J30" s="24">
        <f t="shared" si="25"/>
        <v>170</v>
      </c>
      <c r="K30" s="33"/>
      <c r="L30" s="34">
        <v>5</v>
      </c>
      <c r="M30" s="23" t="str">
        <f t="shared" si="26"/>
        <v xml:space="preserve"> </v>
      </c>
      <c r="N30" s="24">
        <f t="shared" si="26"/>
        <v>170</v>
      </c>
      <c r="O30" s="34"/>
      <c r="P30" s="34">
        <v>5</v>
      </c>
      <c r="Q30" s="23" t="str">
        <f t="shared" si="27"/>
        <v xml:space="preserve"> </v>
      </c>
      <c r="R30" s="91">
        <f t="shared" si="27"/>
        <v>160</v>
      </c>
      <c r="S30" s="81" t="str">
        <f t="shared" si="28"/>
        <v xml:space="preserve"> </v>
      </c>
      <c r="T30" s="78">
        <f t="shared" si="29"/>
        <v>15</v>
      </c>
      <c r="U30" s="78" t="str">
        <f t="shared" si="30"/>
        <v xml:space="preserve"> </v>
      </c>
      <c r="V30" s="79">
        <f t="shared" si="31"/>
        <v>500</v>
      </c>
      <c r="W30" s="18"/>
      <c r="X30" s="18"/>
    </row>
    <row r="31" spans="1:24" ht="15" customHeight="1" x14ac:dyDescent="0.2">
      <c r="A31" s="19"/>
      <c r="B31" s="20" t="s">
        <v>58</v>
      </c>
      <c r="C31" s="33"/>
      <c r="D31" s="34"/>
      <c r="E31" s="23"/>
      <c r="F31" s="24"/>
      <c r="G31" s="34"/>
      <c r="H31" s="34"/>
      <c r="I31" s="23"/>
      <c r="J31" s="24"/>
      <c r="K31" s="33"/>
      <c r="L31" s="34"/>
      <c r="M31" s="23"/>
      <c r="N31" s="24"/>
      <c r="O31" s="34"/>
      <c r="P31" s="34"/>
      <c r="Q31" s="23"/>
      <c r="R31" s="91"/>
      <c r="S31" s="81" t="str">
        <f t="shared" si="28"/>
        <v xml:space="preserve"> </v>
      </c>
      <c r="T31" s="78" t="str">
        <f t="shared" si="29"/>
        <v xml:space="preserve"> </v>
      </c>
      <c r="U31" s="78" t="str">
        <f t="shared" si="30"/>
        <v xml:space="preserve"> </v>
      </c>
      <c r="V31" s="79" t="str">
        <f t="shared" si="31"/>
        <v xml:space="preserve"> </v>
      </c>
      <c r="W31" s="18"/>
      <c r="X31" s="18"/>
    </row>
    <row r="32" spans="1:24" ht="15" customHeight="1" thickBot="1" x14ac:dyDescent="0.25">
      <c r="A32" s="19"/>
      <c r="B32" s="20" t="s">
        <v>59</v>
      </c>
      <c r="C32" s="33"/>
      <c r="D32" s="34"/>
      <c r="E32" s="23" t="str">
        <f t="shared" si="24"/>
        <v xml:space="preserve"> </v>
      </c>
      <c r="F32" s="24" t="str">
        <f t="shared" si="24"/>
        <v xml:space="preserve"> </v>
      </c>
      <c r="G32" s="34"/>
      <c r="H32" s="34"/>
      <c r="I32" s="23" t="str">
        <f t="shared" si="25"/>
        <v xml:space="preserve"> </v>
      </c>
      <c r="J32" s="24" t="str">
        <f t="shared" si="25"/>
        <v xml:space="preserve"> </v>
      </c>
      <c r="K32" s="33"/>
      <c r="L32" s="34"/>
      <c r="M32" s="23" t="str">
        <f t="shared" si="26"/>
        <v xml:space="preserve"> </v>
      </c>
      <c r="N32" s="24" t="str">
        <f t="shared" si="26"/>
        <v xml:space="preserve"> </v>
      </c>
      <c r="O32" s="34"/>
      <c r="P32" s="34"/>
      <c r="Q32" s="23" t="str">
        <f t="shared" si="27"/>
        <v xml:space="preserve"> </v>
      </c>
      <c r="R32" s="91" t="str">
        <f t="shared" si="27"/>
        <v xml:space="preserve"> </v>
      </c>
      <c r="S32" s="121" t="str">
        <f t="shared" si="28"/>
        <v xml:space="preserve"> </v>
      </c>
      <c r="T32" s="122" t="str">
        <f t="shared" si="29"/>
        <v xml:space="preserve"> </v>
      </c>
      <c r="U32" s="122" t="str">
        <f t="shared" si="30"/>
        <v xml:space="preserve"> </v>
      </c>
      <c r="V32" s="123" t="str">
        <f t="shared" si="31"/>
        <v xml:space="preserve"> </v>
      </c>
      <c r="W32" s="18"/>
      <c r="X32" s="18"/>
    </row>
    <row r="33" spans="1:24" ht="15" customHeight="1" thickBot="1" x14ac:dyDescent="0.25">
      <c r="A33" s="143" t="s">
        <v>17</v>
      </c>
      <c r="B33" s="144"/>
      <c r="C33" s="58">
        <f>SUM(C7:C16)</f>
        <v>18</v>
      </c>
      <c r="D33" s="38">
        <f t="shared" ref="D33:V33" si="32">SUM(D7:D18)</f>
        <v>2</v>
      </c>
      <c r="E33" s="59">
        <f>SUM(E7:E16)</f>
        <v>612</v>
      </c>
      <c r="F33" s="39">
        <f t="shared" si="32"/>
        <v>68</v>
      </c>
      <c r="G33" s="58">
        <f>SUM(G7:G16)</f>
        <v>14</v>
      </c>
      <c r="H33" s="38">
        <f t="shared" si="32"/>
        <v>0</v>
      </c>
      <c r="I33" s="59">
        <f>SUM(I7:I16)</f>
        <v>476</v>
      </c>
      <c r="J33" s="39">
        <f t="shared" si="32"/>
        <v>0</v>
      </c>
      <c r="K33" s="58">
        <f>SUM(K7:K16)</f>
        <v>13</v>
      </c>
      <c r="L33" s="38">
        <f t="shared" si="32"/>
        <v>0</v>
      </c>
      <c r="M33" s="59">
        <f>SUM(M7:M16)</f>
        <v>442</v>
      </c>
      <c r="N33" s="39">
        <f t="shared" si="32"/>
        <v>0</v>
      </c>
      <c r="O33" s="58">
        <f>SUM(O7:O16)</f>
        <v>11</v>
      </c>
      <c r="P33" s="38">
        <f t="shared" si="32"/>
        <v>0</v>
      </c>
      <c r="Q33" s="59">
        <f>SUM(Q7:Q16)</f>
        <v>352</v>
      </c>
      <c r="R33" s="39">
        <f t="shared" si="32"/>
        <v>0</v>
      </c>
      <c r="S33" s="112">
        <f>SUM(S7:S16)</f>
        <v>56</v>
      </c>
      <c r="T33" s="93">
        <f t="shared" si="32"/>
        <v>2</v>
      </c>
      <c r="U33" s="113">
        <f>SUM(U7:U16)</f>
        <v>1882</v>
      </c>
      <c r="V33" s="94">
        <f t="shared" si="32"/>
        <v>68</v>
      </c>
      <c r="W33" s="18"/>
      <c r="X33" s="18"/>
    </row>
    <row r="34" spans="1:24" ht="15" customHeight="1" thickBot="1" x14ac:dyDescent="0.25">
      <c r="A34" s="145" t="s">
        <v>18</v>
      </c>
      <c r="B34" s="146"/>
      <c r="C34" s="40">
        <f t="shared" ref="C34:V34" si="33">SUM(C20:C32)</f>
        <v>10</v>
      </c>
      <c r="D34" s="41">
        <f t="shared" si="33"/>
        <v>0</v>
      </c>
      <c r="E34" s="41">
        <f t="shared" si="33"/>
        <v>340</v>
      </c>
      <c r="F34" s="42">
        <f t="shared" si="33"/>
        <v>0</v>
      </c>
      <c r="G34" s="40">
        <f t="shared" si="33"/>
        <v>9</v>
      </c>
      <c r="H34" s="41">
        <f t="shared" si="33"/>
        <v>7</v>
      </c>
      <c r="I34" s="41">
        <f t="shared" si="33"/>
        <v>306</v>
      </c>
      <c r="J34" s="42">
        <f t="shared" si="33"/>
        <v>238</v>
      </c>
      <c r="K34" s="40">
        <f t="shared" si="33"/>
        <v>10</v>
      </c>
      <c r="L34" s="41">
        <f t="shared" si="33"/>
        <v>7</v>
      </c>
      <c r="M34" s="41">
        <f t="shared" si="33"/>
        <v>340</v>
      </c>
      <c r="N34" s="42">
        <f t="shared" si="33"/>
        <v>238</v>
      </c>
      <c r="O34" s="40">
        <f t="shared" si="33"/>
        <v>14</v>
      </c>
      <c r="P34" s="41">
        <f t="shared" si="33"/>
        <v>5</v>
      </c>
      <c r="Q34" s="41">
        <f t="shared" si="33"/>
        <v>448</v>
      </c>
      <c r="R34" s="42">
        <f t="shared" si="33"/>
        <v>160</v>
      </c>
      <c r="S34" s="40">
        <f t="shared" si="33"/>
        <v>43</v>
      </c>
      <c r="T34" s="41">
        <f t="shared" si="33"/>
        <v>19</v>
      </c>
      <c r="U34" s="41">
        <f t="shared" si="33"/>
        <v>1434</v>
      </c>
      <c r="V34" s="42">
        <f t="shared" si="33"/>
        <v>636</v>
      </c>
      <c r="W34" s="43"/>
      <c r="X34" s="43"/>
    </row>
    <row r="35" spans="1:24" ht="15" customHeight="1" thickTop="1" thickBot="1" x14ac:dyDescent="0.25">
      <c r="A35" s="137" t="s">
        <v>19</v>
      </c>
      <c r="B35" s="138"/>
      <c r="C35" s="44">
        <f>C33+C34</f>
        <v>28</v>
      </c>
      <c r="D35" s="45">
        <f t="shared" ref="D35:V35" si="34">D33+D34</f>
        <v>2</v>
      </c>
      <c r="E35" s="45">
        <f t="shared" si="34"/>
        <v>952</v>
      </c>
      <c r="F35" s="46">
        <f t="shared" si="34"/>
        <v>68</v>
      </c>
      <c r="G35" s="44">
        <f t="shared" si="34"/>
        <v>23</v>
      </c>
      <c r="H35" s="45">
        <f t="shared" si="34"/>
        <v>7</v>
      </c>
      <c r="I35" s="45">
        <f t="shared" si="34"/>
        <v>782</v>
      </c>
      <c r="J35" s="46">
        <f t="shared" si="34"/>
        <v>238</v>
      </c>
      <c r="K35" s="44">
        <f t="shared" si="34"/>
        <v>23</v>
      </c>
      <c r="L35" s="45">
        <f t="shared" si="34"/>
        <v>7</v>
      </c>
      <c r="M35" s="45">
        <f t="shared" si="34"/>
        <v>782</v>
      </c>
      <c r="N35" s="46">
        <f t="shared" si="34"/>
        <v>238</v>
      </c>
      <c r="O35" s="44">
        <f t="shared" si="34"/>
        <v>25</v>
      </c>
      <c r="P35" s="45">
        <f t="shared" si="34"/>
        <v>5</v>
      </c>
      <c r="Q35" s="45">
        <f t="shared" si="34"/>
        <v>800</v>
      </c>
      <c r="R35" s="46">
        <f t="shared" si="34"/>
        <v>160</v>
      </c>
      <c r="S35" s="44">
        <f t="shared" si="34"/>
        <v>99</v>
      </c>
      <c r="T35" s="45">
        <f t="shared" si="34"/>
        <v>21</v>
      </c>
      <c r="U35" s="45">
        <f t="shared" si="34"/>
        <v>3316</v>
      </c>
      <c r="V35" s="46">
        <f t="shared" si="34"/>
        <v>704</v>
      </c>
      <c r="W35" s="47"/>
      <c r="X35" s="47"/>
    </row>
    <row r="36" spans="1:24" ht="15" customHeight="1" thickTop="1" thickBot="1" x14ac:dyDescent="0.25">
      <c r="A36" s="139"/>
      <c r="B36" s="140"/>
      <c r="C36" s="133">
        <f>C35+D35</f>
        <v>30</v>
      </c>
      <c r="D36" s="134"/>
      <c r="E36" s="135">
        <f>E35+F35</f>
        <v>1020</v>
      </c>
      <c r="F36" s="136"/>
      <c r="G36" s="133">
        <f>G35+H35</f>
        <v>30</v>
      </c>
      <c r="H36" s="134"/>
      <c r="I36" s="135">
        <f>I35+J35</f>
        <v>1020</v>
      </c>
      <c r="J36" s="136"/>
      <c r="K36" s="133">
        <f>K35+L35</f>
        <v>30</v>
      </c>
      <c r="L36" s="134"/>
      <c r="M36" s="135">
        <f>M35+N35</f>
        <v>1020</v>
      </c>
      <c r="N36" s="136"/>
      <c r="O36" s="133">
        <f>O35+P35</f>
        <v>30</v>
      </c>
      <c r="P36" s="134"/>
      <c r="Q36" s="135">
        <f>Q35+R35</f>
        <v>960</v>
      </c>
      <c r="R36" s="136"/>
      <c r="S36" s="133">
        <f>S35+T35</f>
        <v>120</v>
      </c>
      <c r="T36" s="134"/>
      <c r="U36" s="135">
        <f>U35+V35</f>
        <v>4020</v>
      </c>
      <c r="V36" s="136"/>
      <c r="W36" s="47"/>
      <c r="X36" s="47"/>
    </row>
    <row r="37" spans="1:24" ht="15" customHeight="1" thickTop="1" x14ac:dyDescent="0.2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50"/>
      <c r="L37" s="50"/>
      <c r="M37" s="50"/>
      <c r="N37" s="50"/>
      <c r="O37" s="50"/>
      <c r="P37" s="50"/>
      <c r="Q37" s="50"/>
      <c r="R37" s="50"/>
      <c r="S37" s="50"/>
      <c r="T37" s="18"/>
      <c r="U37" s="50"/>
      <c r="V37" s="18"/>
      <c r="W37" s="18"/>
      <c r="X37" s="18"/>
    </row>
    <row r="38" spans="1:24" ht="32.65" customHeight="1" x14ac:dyDescent="0.2">
      <c r="B38" s="132" t="s">
        <v>68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4" ht="15" customHeight="1" x14ac:dyDescent="0.2">
      <c r="B39" s="124" t="s">
        <v>51</v>
      </c>
    </row>
    <row r="40" spans="1:24" ht="15" customHeight="1" x14ac:dyDescent="0.2">
      <c r="B40" s="124" t="s">
        <v>52</v>
      </c>
    </row>
    <row r="41" spans="1:24" ht="15" customHeight="1" x14ac:dyDescent="0.2">
      <c r="B41" s="125" t="s">
        <v>53</v>
      </c>
    </row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34">
    <mergeCell ref="I36:J36"/>
    <mergeCell ref="U36:V36"/>
    <mergeCell ref="K36:L36"/>
    <mergeCell ref="M36:N36"/>
    <mergeCell ref="O36:P36"/>
    <mergeCell ref="Q36:R36"/>
    <mergeCell ref="S36:T36"/>
    <mergeCell ref="A33:B33"/>
    <mergeCell ref="A35:B36"/>
    <mergeCell ref="C36:D36"/>
    <mergeCell ref="E36:F36"/>
    <mergeCell ref="G36:H36"/>
    <mergeCell ref="A34:B34"/>
    <mergeCell ref="O5:P5"/>
    <mergeCell ref="Q5:R5"/>
    <mergeCell ref="K4:N4"/>
    <mergeCell ref="S5:T5"/>
    <mergeCell ref="U5:V5"/>
    <mergeCell ref="B38:V38"/>
    <mergeCell ref="A6:B6"/>
    <mergeCell ref="A19:B19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R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2"/>
  <sheetViews>
    <sheetView showZeros="0" workbookViewId="0">
      <selection activeCell="L21" sqref="L2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61" t="s">
        <v>47</v>
      </c>
      <c r="B1" s="162"/>
      <c r="C1" s="162"/>
      <c r="D1" s="162"/>
      <c r="E1" s="162"/>
      <c r="F1" s="162"/>
      <c r="G1" s="162"/>
    </row>
    <row r="2" spans="1:20" ht="15" customHeight="1" x14ac:dyDescent="0.2">
      <c r="A2" s="163" t="s">
        <v>48</v>
      </c>
      <c r="B2" s="164"/>
      <c r="C2" s="164"/>
      <c r="D2" s="164"/>
      <c r="E2" s="164"/>
      <c r="F2" s="164"/>
      <c r="G2" s="164"/>
    </row>
    <row r="3" spans="1:20" ht="15" customHeight="1" thickBot="1" x14ac:dyDescent="0.25">
      <c r="A3" s="3"/>
      <c r="B3" s="4"/>
    </row>
    <row r="4" spans="1:20" ht="15" customHeight="1" thickTop="1" x14ac:dyDescent="0.2">
      <c r="A4" s="165" t="s">
        <v>0</v>
      </c>
      <c r="B4" s="166"/>
      <c r="C4" s="153" t="s">
        <v>1</v>
      </c>
      <c r="D4" s="154"/>
      <c r="E4" s="154"/>
      <c r="F4" s="155"/>
      <c r="G4" s="156" t="s">
        <v>2</v>
      </c>
      <c r="H4" s="154"/>
      <c r="I4" s="154"/>
      <c r="J4" s="154"/>
      <c r="K4" s="153" t="s">
        <v>3</v>
      </c>
      <c r="L4" s="154"/>
      <c r="M4" s="154"/>
      <c r="N4" s="155"/>
      <c r="O4" s="157" t="s">
        <v>5</v>
      </c>
      <c r="P4" s="158"/>
      <c r="Q4" s="158"/>
      <c r="R4" s="159"/>
      <c r="S4" s="5"/>
      <c r="T4" s="5"/>
    </row>
    <row r="5" spans="1:20" ht="15" customHeight="1" x14ac:dyDescent="0.2">
      <c r="A5" s="167"/>
      <c r="B5" s="168"/>
      <c r="C5" s="160" t="s">
        <v>6</v>
      </c>
      <c r="D5" s="150"/>
      <c r="E5" s="147" t="s">
        <v>7</v>
      </c>
      <c r="F5" s="149"/>
      <c r="G5" s="148" t="s">
        <v>6</v>
      </c>
      <c r="H5" s="150"/>
      <c r="I5" s="147" t="s">
        <v>7</v>
      </c>
      <c r="J5" s="148"/>
      <c r="K5" s="160" t="s">
        <v>6</v>
      </c>
      <c r="L5" s="150"/>
      <c r="M5" s="147" t="s">
        <v>7</v>
      </c>
      <c r="N5" s="149"/>
      <c r="O5" s="160" t="s">
        <v>6</v>
      </c>
      <c r="P5" s="150"/>
      <c r="Q5" s="147" t="s">
        <v>7</v>
      </c>
      <c r="R5" s="149"/>
      <c r="S5" s="5"/>
      <c r="T5" s="5"/>
    </row>
    <row r="6" spans="1:20" ht="15" customHeight="1" thickBot="1" x14ac:dyDescent="0.25">
      <c r="A6" s="151" t="s">
        <v>8</v>
      </c>
      <c r="B6" s="152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6" t="s">
        <v>9</v>
      </c>
      <c r="P6" s="97" t="s">
        <v>10</v>
      </c>
      <c r="Q6" s="97" t="s">
        <v>9</v>
      </c>
      <c r="R6" s="98" t="s">
        <v>10</v>
      </c>
      <c r="S6" s="5"/>
      <c r="T6" s="5"/>
    </row>
    <row r="7" spans="1:20" ht="15" customHeight="1" x14ac:dyDescent="0.2">
      <c r="A7" s="11">
        <v>1</v>
      </c>
      <c r="B7" s="12" t="s">
        <v>11</v>
      </c>
      <c r="C7" s="13">
        <v>3</v>
      </c>
      <c r="D7" s="14"/>
      <c r="E7" s="15">
        <f t="shared" ref="E7:F14" si="0">IF(C7&gt;0,C7*34, " ")</f>
        <v>102</v>
      </c>
      <c r="F7" s="16" t="str">
        <f t="shared" si="0"/>
        <v xml:space="preserve"> </v>
      </c>
      <c r="G7" s="17">
        <v>2</v>
      </c>
      <c r="H7" s="14"/>
      <c r="I7" s="15">
        <f t="shared" ref="I7:J14" si="1">IF(G7&gt;0,G7*34, " ")</f>
        <v>68</v>
      </c>
      <c r="J7" s="16" t="str">
        <f t="shared" si="1"/>
        <v xml:space="preserve"> </v>
      </c>
      <c r="K7" s="13">
        <v>2</v>
      </c>
      <c r="L7" s="14"/>
      <c r="M7" s="15">
        <f t="shared" ref="M7:N14" si="2">IF(K7&gt;0,K7*32, " ")</f>
        <v>64</v>
      </c>
      <c r="N7" s="16" t="str">
        <f t="shared" si="2"/>
        <v xml:space="preserve"> </v>
      </c>
      <c r="O7" s="102">
        <f>IF(C7+G7+K7&gt;0,C7+G7+K7, " ")</f>
        <v>7</v>
      </c>
      <c r="P7" s="95" t="str">
        <f>IF(D7+H7+L7&gt;0, D7+H7+L7, " ")</f>
        <v xml:space="preserve"> </v>
      </c>
      <c r="Q7" s="95">
        <f>IF(O7&lt;&gt;" ", (IF(E7&lt;&gt;" ", E7, 0)+IF(I7&lt;&gt;" ", I7, 0)+IF(M7&lt;&gt;" ", M7, 0)), " ")</f>
        <v>234</v>
      </c>
      <c r="R7" s="107" t="str">
        <f>IF(P7&lt;&gt;" ", (IF(F7&lt;&gt;" ", F7, 0)+IF(J7&lt;&gt;" ", J7, 0)+IF(N7&lt;&gt;" ", N7, 0)), " ")</f>
        <v xml:space="preserve"> </v>
      </c>
      <c r="S7" s="18"/>
      <c r="T7" s="18"/>
    </row>
    <row r="8" spans="1:20" ht="15" customHeight="1" x14ac:dyDescent="0.2">
      <c r="A8" s="11">
        <v>2</v>
      </c>
      <c r="B8" s="20" t="s">
        <v>12</v>
      </c>
      <c r="C8" s="21">
        <v>2</v>
      </c>
      <c r="D8" s="22"/>
      <c r="E8" s="23">
        <f t="shared" si="0"/>
        <v>68</v>
      </c>
      <c r="F8" s="24" t="str">
        <f t="shared" si="0"/>
        <v xml:space="preserve"> </v>
      </c>
      <c r="G8" s="25">
        <v>2</v>
      </c>
      <c r="H8" s="22"/>
      <c r="I8" s="23">
        <f t="shared" si="1"/>
        <v>68</v>
      </c>
      <c r="J8" s="24" t="str">
        <f t="shared" si="1"/>
        <v xml:space="preserve"> </v>
      </c>
      <c r="K8" s="21"/>
      <c r="L8" s="22"/>
      <c r="M8" s="23" t="str">
        <f t="shared" si="2"/>
        <v xml:space="preserve"> </v>
      </c>
      <c r="N8" s="24" t="str">
        <f t="shared" si="2"/>
        <v xml:space="preserve"> </v>
      </c>
      <c r="O8" s="103">
        <f t="shared" ref="O8:O14" si="3">IF(C8+G8+K8&gt;0,C8+G8+K8, " ")</f>
        <v>4</v>
      </c>
      <c r="P8" s="23" t="str">
        <f t="shared" ref="P8:P14" si="4">IF(D8+H8+L8&gt;0, D8+H8+L8, " ")</f>
        <v xml:space="preserve"> </v>
      </c>
      <c r="Q8" s="23">
        <f t="shared" ref="Q8:Q14" si="5">IF(O8&lt;&gt;" ", (IF(E8&lt;&gt;" ", E8, 0)+IF(I8&lt;&gt;" ", I8, 0)+IF(M8&lt;&gt;" ", M8, 0)), " ")</f>
        <v>136</v>
      </c>
      <c r="R8" s="24" t="str">
        <f t="shared" ref="R8:R14" si="6">IF(P8&lt;&gt;" ", (IF(F8&lt;&gt;" ", F8, 0)+IF(J8&lt;&gt;" ", J8, 0)+IF(N8&lt;&gt;" ", N8, 0)), " ")</f>
        <v xml:space="preserve"> </v>
      </c>
      <c r="S8" s="18"/>
      <c r="T8" s="18"/>
    </row>
    <row r="9" spans="1:20" ht="15" customHeight="1" x14ac:dyDescent="0.2">
      <c r="A9" s="11">
        <v>3</v>
      </c>
      <c r="B9" s="20" t="s">
        <v>14</v>
      </c>
      <c r="C9" s="21">
        <v>2</v>
      </c>
      <c r="D9" s="22"/>
      <c r="E9" s="23">
        <f t="shared" si="0"/>
        <v>68</v>
      </c>
      <c r="F9" s="24" t="str">
        <f t="shared" si="0"/>
        <v xml:space="preserve"> </v>
      </c>
      <c r="G9" s="22">
        <v>2</v>
      </c>
      <c r="H9" s="22"/>
      <c r="I9" s="23">
        <f t="shared" si="1"/>
        <v>68</v>
      </c>
      <c r="J9" s="24" t="str">
        <f t="shared" si="1"/>
        <v xml:space="preserve"> </v>
      </c>
      <c r="K9" s="21">
        <v>2</v>
      </c>
      <c r="L9" s="22"/>
      <c r="M9" s="23">
        <f t="shared" si="2"/>
        <v>64</v>
      </c>
      <c r="N9" s="24" t="str">
        <f t="shared" si="2"/>
        <v xml:space="preserve"> </v>
      </c>
      <c r="O9" s="103">
        <f t="shared" si="3"/>
        <v>6</v>
      </c>
      <c r="P9" s="23" t="str">
        <f t="shared" si="4"/>
        <v xml:space="preserve"> </v>
      </c>
      <c r="Q9" s="23">
        <f t="shared" si="5"/>
        <v>200</v>
      </c>
      <c r="R9" s="24" t="str">
        <f t="shared" si="6"/>
        <v xml:space="preserve"> </v>
      </c>
      <c r="S9" s="18"/>
      <c r="T9" s="18"/>
    </row>
    <row r="10" spans="1:20" ht="15" customHeight="1" x14ac:dyDescent="0.2">
      <c r="A10" s="11">
        <v>4</v>
      </c>
      <c r="B10" s="27" t="s">
        <v>15</v>
      </c>
      <c r="C10" s="21">
        <v>3</v>
      </c>
      <c r="D10" s="22"/>
      <c r="E10" s="23">
        <f t="shared" si="0"/>
        <v>102</v>
      </c>
      <c r="F10" s="24" t="str">
        <f t="shared" si="0"/>
        <v xml:space="preserve"> </v>
      </c>
      <c r="G10" s="22">
        <v>2</v>
      </c>
      <c r="H10" s="22"/>
      <c r="I10" s="23">
        <f t="shared" si="1"/>
        <v>68</v>
      </c>
      <c r="J10" s="24" t="str">
        <f t="shared" si="1"/>
        <v xml:space="preserve"> </v>
      </c>
      <c r="K10" s="21"/>
      <c r="L10" s="22"/>
      <c r="M10" s="23" t="str">
        <f t="shared" si="2"/>
        <v xml:space="preserve"> </v>
      </c>
      <c r="N10" s="24" t="str">
        <f t="shared" si="2"/>
        <v xml:space="preserve"> </v>
      </c>
      <c r="O10" s="103">
        <f t="shared" si="3"/>
        <v>5</v>
      </c>
      <c r="P10" s="23" t="str">
        <f t="shared" si="4"/>
        <v xml:space="preserve"> </v>
      </c>
      <c r="Q10" s="23">
        <f t="shared" si="5"/>
        <v>170</v>
      </c>
      <c r="R10" s="24" t="str">
        <f t="shared" si="6"/>
        <v xml:space="preserve"> </v>
      </c>
      <c r="S10" s="18"/>
      <c r="T10" s="18"/>
    </row>
    <row r="11" spans="1:20" ht="1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0"/>
        <v xml:space="preserve"> </v>
      </c>
      <c r="F11" s="24">
        <f t="shared" si="0"/>
        <v>68</v>
      </c>
      <c r="G11" s="22"/>
      <c r="H11" s="22"/>
      <c r="I11" s="23" t="str">
        <f t="shared" si="1"/>
        <v xml:space="preserve"> </v>
      </c>
      <c r="J11" s="24" t="str">
        <f t="shared" si="1"/>
        <v xml:space="preserve"> </v>
      </c>
      <c r="K11" s="21"/>
      <c r="L11" s="22"/>
      <c r="M11" s="23" t="str">
        <f t="shared" si="2"/>
        <v xml:space="preserve"> </v>
      </c>
      <c r="N11" s="24" t="str">
        <f t="shared" si="2"/>
        <v xml:space="preserve"> </v>
      </c>
      <c r="O11" s="103" t="str">
        <f t="shared" si="3"/>
        <v xml:space="preserve"> </v>
      </c>
      <c r="P11" s="23">
        <f t="shared" si="4"/>
        <v>2</v>
      </c>
      <c r="Q11" s="23" t="str">
        <f t="shared" si="5"/>
        <v xml:space="preserve"> </v>
      </c>
      <c r="R11" s="24">
        <f t="shared" si="6"/>
        <v>68</v>
      </c>
      <c r="S11" s="18"/>
      <c r="T11" s="18"/>
    </row>
    <row r="12" spans="1:20" ht="15" customHeight="1" x14ac:dyDescent="0.2">
      <c r="A12" s="11">
        <v>6</v>
      </c>
      <c r="B12" s="20" t="s">
        <v>13</v>
      </c>
      <c r="C12" s="21">
        <v>2</v>
      </c>
      <c r="D12" s="22"/>
      <c r="E12" s="23">
        <f t="shared" si="0"/>
        <v>68</v>
      </c>
      <c r="F12" s="24" t="str">
        <f t="shared" si="0"/>
        <v xml:space="preserve"> </v>
      </c>
      <c r="G12" s="22"/>
      <c r="H12" s="22"/>
      <c r="I12" s="23" t="str">
        <f t="shared" si="1"/>
        <v xml:space="preserve"> </v>
      </c>
      <c r="J12" s="24" t="str">
        <f t="shared" si="1"/>
        <v xml:space="preserve"> </v>
      </c>
      <c r="K12" s="21"/>
      <c r="L12" s="22"/>
      <c r="M12" s="23" t="str">
        <f t="shared" si="2"/>
        <v xml:space="preserve"> </v>
      </c>
      <c r="N12" s="24" t="str">
        <f t="shared" si="2"/>
        <v xml:space="preserve"> </v>
      </c>
      <c r="O12" s="103">
        <f t="shared" si="3"/>
        <v>2</v>
      </c>
      <c r="P12" s="23" t="str">
        <f t="shared" si="4"/>
        <v xml:space="preserve"> </v>
      </c>
      <c r="Q12" s="23">
        <f t="shared" si="5"/>
        <v>68</v>
      </c>
      <c r="R12" s="24" t="str">
        <f t="shared" si="6"/>
        <v xml:space="preserve"> </v>
      </c>
      <c r="S12" s="18"/>
      <c r="T12" s="18"/>
    </row>
    <row r="13" spans="1:20" ht="15" customHeight="1" x14ac:dyDescent="0.2">
      <c r="A13" s="11">
        <v>7</v>
      </c>
      <c r="B13" s="20" t="s">
        <v>64</v>
      </c>
      <c r="C13" s="21"/>
      <c r="D13" s="22"/>
      <c r="E13" s="23" t="str">
        <f t="shared" si="0"/>
        <v xml:space="preserve"> </v>
      </c>
      <c r="F13" s="24"/>
      <c r="G13" s="22"/>
      <c r="H13" s="22"/>
      <c r="I13" s="23" t="str">
        <f t="shared" si="1"/>
        <v xml:space="preserve"> </v>
      </c>
      <c r="J13" s="24"/>
      <c r="K13" s="21">
        <v>2</v>
      </c>
      <c r="L13" s="22"/>
      <c r="M13" s="23">
        <f t="shared" si="2"/>
        <v>64</v>
      </c>
      <c r="N13" s="24"/>
      <c r="O13" s="103">
        <v>2</v>
      </c>
      <c r="P13" s="23" t="str">
        <f t="shared" si="4"/>
        <v xml:space="preserve"> </v>
      </c>
      <c r="Q13" s="23">
        <f t="shared" si="5"/>
        <v>64</v>
      </c>
      <c r="R13" s="24" t="str">
        <f t="shared" si="6"/>
        <v xml:space="preserve"> </v>
      </c>
      <c r="S13" s="18"/>
      <c r="T13" s="18"/>
    </row>
    <row r="14" spans="1:20" ht="15" customHeight="1" x14ac:dyDescent="0.2">
      <c r="A14" s="11">
        <v>8</v>
      </c>
      <c r="B14" s="20" t="s">
        <v>34</v>
      </c>
      <c r="C14" s="21">
        <v>2</v>
      </c>
      <c r="D14" s="22"/>
      <c r="E14" s="23">
        <f t="shared" si="0"/>
        <v>68</v>
      </c>
      <c r="F14" s="24"/>
      <c r="G14" s="22"/>
      <c r="H14" s="22"/>
      <c r="I14" s="23" t="str">
        <f t="shared" si="1"/>
        <v xml:space="preserve"> </v>
      </c>
      <c r="J14" s="24"/>
      <c r="K14" s="21"/>
      <c r="L14" s="22"/>
      <c r="M14" s="23" t="str">
        <f t="shared" si="2"/>
        <v xml:space="preserve"> </v>
      </c>
      <c r="N14" s="24"/>
      <c r="O14" s="103">
        <f t="shared" si="3"/>
        <v>2</v>
      </c>
      <c r="P14" s="23" t="str">
        <f t="shared" si="4"/>
        <v xml:space="preserve"> </v>
      </c>
      <c r="Q14" s="23">
        <f t="shared" si="5"/>
        <v>68</v>
      </c>
      <c r="R14" s="24" t="str">
        <f t="shared" si="6"/>
        <v xml:space="preserve"> </v>
      </c>
      <c r="S14" s="18"/>
      <c r="T14" s="18"/>
    </row>
    <row r="15" spans="1:20" ht="15" customHeight="1" x14ac:dyDescent="0.2">
      <c r="A15" s="11">
        <v>9</v>
      </c>
      <c r="B15" s="20" t="s">
        <v>35</v>
      </c>
      <c r="C15" s="21">
        <v>4</v>
      </c>
      <c r="D15" s="22">
        <v>2</v>
      </c>
      <c r="E15" s="23">
        <f t="shared" ref="E15:E17" si="7">IF(C15&gt;0,C15*34, " ")</f>
        <v>136</v>
      </c>
      <c r="F15" s="24">
        <f t="shared" ref="F15" si="8">IF(D15&gt;0,D15*34, " ")</f>
        <v>68</v>
      </c>
      <c r="G15" s="22"/>
      <c r="H15" s="22"/>
      <c r="I15" s="23" t="str">
        <f t="shared" ref="I15:I17" si="9">IF(G15&gt;0,G15*34, " ")</f>
        <v xml:space="preserve"> </v>
      </c>
      <c r="J15" s="24" t="str">
        <f t="shared" ref="J15" si="10">IF(H15&gt;0,H15*34, " ")</f>
        <v xml:space="preserve"> </v>
      </c>
      <c r="K15" s="21"/>
      <c r="L15" s="22"/>
      <c r="M15" s="23" t="str">
        <f t="shared" ref="M15:N18" si="11">IF(K15&gt;0,K15*32, " ")</f>
        <v xml:space="preserve"> </v>
      </c>
      <c r="N15" s="24" t="str">
        <f t="shared" ref="N15" si="12">IF(L15&gt;0,L15*32, " ")</f>
        <v xml:space="preserve"> </v>
      </c>
      <c r="O15" s="26">
        <f t="shared" ref="O15" si="13">IF(C15+G15+K15&gt;0,C15+G15+K15, " ")</f>
        <v>4</v>
      </c>
      <c r="P15" s="23">
        <f t="shared" ref="P15" si="14">IF(D15+H15+L15&gt;0, D15+H15+L15, " ")</f>
        <v>2</v>
      </c>
      <c r="Q15" s="23">
        <f t="shared" ref="Q15:R18" si="15">IF(O15&lt;&gt;" ", (IF(E15&lt;&gt;" ", E15, 0)+IF(I15&lt;&gt;" ", I15, 0)+IF(M15&lt;&gt;" ", M15, 0)), " ")</f>
        <v>136</v>
      </c>
      <c r="R15" s="24">
        <f t="shared" ref="R15" si="16">IF(P15&lt;&gt;" ", (IF(F15&lt;&gt;" ", F15, 0)+IF(J15&lt;&gt;" ", J15, 0)+IF(N15&lt;&gt;" ", N15, 0)), " ")</f>
        <v>68</v>
      </c>
      <c r="S15" s="18"/>
      <c r="T15" s="18"/>
    </row>
    <row r="16" spans="1:20" ht="15" customHeight="1" x14ac:dyDescent="0.2">
      <c r="A16" s="11">
        <v>10</v>
      </c>
      <c r="B16" s="131" t="s">
        <v>65</v>
      </c>
      <c r="C16" s="76">
        <v>1</v>
      </c>
      <c r="D16" s="77"/>
      <c r="E16" s="78">
        <f t="shared" si="7"/>
        <v>34</v>
      </c>
      <c r="F16" s="79"/>
      <c r="G16" s="77">
        <v>1</v>
      </c>
      <c r="H16" s="77"/>
      <c r="I16" s="78">
        <f t="shared" si="9"/>
        <v>34</v>
      </c>
      <c r="J16" s="79"/>
      <c r="K16" s="80">
        <v>1</v>
      </c>
      <c r="L16" s="77"/>
      <c r="M16" s="78">
        <f t="shared" si="11"/>
        <v>32</v>
      </c>
      <c r="N16" s="79"/>
      <c r="O16" s="118">
        <f>SUM(C16,G16,K16)</f>
        <v>3</v>
      </c>
      <c r="P16" s="88"/>
      <c r="Q16" s="119">
        <f t="shared" si="15"/>
        <v>100</v>
      </c>
      <c r="R16" s="89"/>
      <c r="S16" s="18"/>
      <c r="T16" s="18"/>
    </row>
    <row r="17" spans="1:20" ht="15" customHeight="1" x14ac:dyDescent="0.2">
      <c r="A17" s="11">
        <v>11</v>
      </c>
      <c r="B17" s="20" t="s">
        <v>66</v>
      </c>
      <c r="C17" s="76">
        <v>1</v>
      </c>
      <c r="D17" s="77"/>
      <c r="E17" s="78">
        <f t="shared" si="7"/>
        <v>34</v>
      </c>
      <c r="F17" s="79"/>
      <c r="G17" s="77">
        <v>1</v>
      </c>
      <c r="H17" s="77"/>
      <c r="I17" s="78">
        <f t="shared" si="9"/>
        <v>34</v>
      </c>
      <c r="J17" s="79"/>
      <c r="K17" s="80"/>
      <c r="L17" s="77"/>
      <c r="M17" s="78" t="str">
        <f t="shared" si="11"/>
        <v xml:space="preserve"> </v>
      </c>
      <c r="N17" s="79"/>
      <c r="O17" s="81">
        <v>2</v>
      </c>
      <c r="P17" s="128"/>
      <c r="Q17" s="78">
        <f t="shared" si="15"/>
        <v>68</v>
      </c>
      <c r="R17" s="129"/>
      <c r="S17" s="18"/>
      <c r="T17" s="18"/>
    </row>
    <row r="18" spans="1:20" ht="15" customHeight="1" thickBot="1" x14ac:dyDescent="0.25">
      <c r="A18" s="11">
        <v>12</v>
      </c>
      <c r="B18" s="75" t="s">
        <v>67</v>
      </c>
      <c r="C18" s="76"/>
      <c r="D18" s="77"/>
      <c r="E18" s="78" t="str">
        <f>IF(C18&gt;0,C18*34, " ")</f>
        <v xml:space="preserve"> </v>
      </c>
      <c r="F18" s="79"/>
      <c r="G18" s="77"/>
      <c r="H18" s="77"/>
      <c r="I18" s="78"/>
      <c r="J18" s="79"/>
      <c r="K18" s="80">
        <v>1</v>
      </c>
      <c r="L18" s="77"/>
      <c r="M18" s="78">
        <f t="shared" si="11"/>
        <v>32</v>
      </c>
      <c r="N18" s="79" t="str">
        <f t="shared" si="11"/>
        <v xml:space="preserve"> </v>
      </c>
      <c r="O18" s="81">
        <v>1</v>
      </c>
      <c r="P18" s="122" t="str">
        <f t="shared" ref="P18" si="17">IF(D18+H18+L18&gt;0, D18+H18+L18, " ")</f>
        <v xml:space="preserve"> </v>
      </c>
      <c r="Q18" s="78">
        <f t="shared" si="15"/>
        <v>32</v>
      </c>
      <c r="R18" s="123" t="str">
        <f t="shared" si="15"/>
        <v xml:space="preserve"> </v>
      </c>
      <c r="S18" s="18"/>
      <c r="T18" s="18"/>
    </row>
    <row r="19" spans="1:20" ht="15" customHeight="1" thickBot="1" x14ac:dyDescent="0.25">
      <c r="A19" s="141" t="s">
        <v>16</v>
      </c>
      <c r="B19" s="142"/>
      <c r="C19" s="28" t="s">
        <v>9</v>
      </c>
      <c r="D19" s="29" t="s">
        <v>10</v>
      </c>
      <c r="E19" s="29" t="s">
        <v>9</v>
      </c>
      <c r="F19" s="30" t="s">
        <v>10</v>
      </c>
      <c r="G19" s="31" t="s">
        <v>9</v>
      </c>
      <c r="H19" s="29" t="s">
        <v>10</v>
      </c>
      <c r="I19" s="29" t="s">
        <v>9</v>
      </c>
      <c r="J19" s="32" t="s">
        <v>10</v>
      </c>
      <c r="K19" s="28" t="s">
        <v>9</v>
      </c>
      <c r="L19" s="29" t="s">
        <v>10</v>
      </c>
      <c r="M19" s="29" t="s">
        <v>9</v>
      </c>
      <c r="N19" s="30" t="s">
        <v>10</v>
      </c>
      <c r="O19" s="31" t="s">
        <v>9</v>
      </c>
      <c r="P19" s="29" t="s">
        <v>10</v>
      </c>
      <c r="Q19" s="29" t="s">
        <v>9</v>
      </c>
      <c r="R19" s="30" t="s">
        <v>10</v>
      </c>
      <c r="S19" s="18"/>
      <c r="T19" s="18"/>
    </row>
    <row r="20" spans="1:20" ht="15" customHeight="1" x14ac:dyDescent="0.2">
      <c r="A20" s="19">
        <v>1</v>
      </c>
      <c r="B20" s="20" t="s">
        <v>21</v>
      </c>
      <c r="C20" s="33">
        <v>2</v>
      </c>
      <c r="D20" s="34"/>
      <c r="E20" s="23">
        <f t="shared" ref="E20:F22" si="18">IF(C20&gt;0,C20*34, " ")</f>
        <v>68</v>
      </c>
      <c r="F20" s="24" t="str">
        <f t="shared" si="18"/>
        <v xml:space="preserve"> </v>
      </c>
      <c r="G20" s="34"/>
      <c r="H20" s="34"/>
      <c r="I20" s="23" t="str">
        <f t="shared" ref="I20:J22" si="19">IF(G20&gt;0,G20*34, " ")</f>
        <v xml:space="preserve"> </v>
      </c>
      <c r="J20" s="24" t="str">
        <f t="shared" si="19"/>
        <v xml:space="preserve"> </v>
      </c>
      <c r="K20" s="33"/>
      <c r="L20" s="34"/>
      <c r="M20" s="23" t="str">
        <f t="shared" ref="M20:N22" si="20">IF(K20&gt;0,K20*32, " ")</f>
        <v xml:space="preserve"> </v>
      </c>
      <c r="N20" s="24" t="str">
        <f t="shared" si="20"/>
        <v xml:space="preserve"> </v>
      </c>
      <c r="O20" s="102">
        <f>IF(C20+G20+K20&gt;0,C20+G20+K20, " ")</f>
        <v>2</v>
      </c>
      <c r="P20" s="95" t="str">
        <f>IF(D20+H20+L20&gt;0, D20+H20+L20, " ")</f>
        <v xml:space="preserve"> </v>
      </c>
      <c r="Q20" s="95">
        <f>IF(O20&lt;&gt;" ", (IF(E20&lt;&gt;" ", E20, 0)+IF(I20&lt;&gt;" ", I20, 0)+IF(M20&lt;&gt;" ", M20, 0)), " ")</f>
        <v>68</v>
      </c>
      <c r="R20" s="109" t="str">
        <f>IF(P20&lt;&gt;" ", (IF(F20&lt;&gt;" ", F20, 0)+IF(J20&lt;&gt;" ", J20, 0)+IF(N20&lt;&gt;" ", N20, 0)), " ")</f>
        <v xml:space="preserve"> </v>
      </c>
      <c r="S20" s="18"/>
      <c r="T20" s="18"/>
    </row>
    <row r="21" spans="1:20" ht="15" customHeight="1" x14ac:dyDescent="0.2">
      <c r="A21" s="19">
        <v>2</v>
      </c>
      <c r="B21" s="20" t="s">
        <v>22</v>
      </c>
      <c r="C21" s="33"/>
      <c r="D21" s="34"/>
      <c r="E21" s="23" t="str">
        <f t="shared" si="18"/>
        <v xml:space="preserve"> </v>
      </c>
      <c r="F21" s="24" t="str">
        <f t="shared" si="18"/>
        <v xml:space="preserve"> </v>
      </c>
      <c r="G21" s="34">
        <v>2</v>
      </c>
      <c r="H21" s="34"/>
      <c r="I21" s="23">
        <f t="shared" si="19"/>
        <v>68</v>
      </c>
      <c r="J21" s="24" t="str">
        <f t="shared" si="19"/>
        <v xml:space="preserve"> </v>
      </c>
      <c r="K21" s="33"/>
      <c r="L21" s="34"/>
      <c r="M21" s="23" t="str">
        <f t="shared" si="20"/>
        <v xml:space="preserve"> </v>
      </c>
      <c r="N21" s="24" t="str">
        <f t="shared" si="20"/>
        <v xml:space="preserve"> </v>
      </c>
      <c r="O21" s="103">
        <f t="shared" ref="O21:O30" si="21">IF(C21+G21+K21&gt;0,C21+G21+K21, " ")</f>
        <v>2</v>
      </c>
      <c r="P21" s="23" t="str">
        <f t="shared" ref="P21:P30" si="22">IF(D21+H21+L21&gt;0, D21+H21+L21, " ")</f>
        <v xml:space="preserve"> </v>
      </c>
      <c r="Q21" s="23">
        <f t="shared" ref="Q21:Q30" si="23">IF(O21&lt;&gt;" ", (IF(E21&lt;&gt;" ", E21, 0)+IF(I21&lt;&gt;" ", I21, 0)+IF(M21&lt;&gt;" ", M21, 0)), " ")</f>
        <v>68</v>
      </c>
      <c r="R21" s="24" t="str">
        <f t="shared" ref="R21:R30" si="24">IF(P21&lt;&gt;" ", (IF(F21&lt;&gt;" ", F21, 0)+IF(J21&lt;&gt;" ", J21, 0)+IF(N21&lt;&gt;" ", N21, 0)), " ")</f>
        <v xml:space="preserve"> </v>
      </c>
      <c r="S21" s="18"/>
      <c r="T21" s="18"/>
    </row>
    <row r="22" spans="1:20" ht="15" customHeight="1" x14ac:dyDescent="0.2">
      <c r="A22" s="19">
        <v>3</v>
      </c>
      <c r="B22" s="20" t="s">
        <v>26</v>
      </c>
      <c r="C22" s="33"/>
      <c r="D22" s="34"/>
      <c r="E22" s="23" t="str">
        <f t="shared" si="18"/>
        <v xml:space="preserve"> </v>
      </c>
      <c r="F22" s="24" t="str">
        <f t="shared" si="18"/>
        <v xml:space="preserve"> </v>
      </c>
      <c r="G22" s="34">
        <v>2</v>
      </c>
      <c r="H22" s="34"/>
      <c r="I22" s="23">
        <f t="shared" si="19"/>
        <v>68</v>
      </c>
      <c r="J22" s="24" t="str">
        <f t="shared" si="19"/>
        <v xml:space="preserve"> </v>
      </c>
      <c r="K22" s="33"/>
      <c r="L22" s="34"/>
      <c r="M22" s="23" t="str">
        <f t="shared" si="20"/>
        <v xml:space="preserve"> </v>
      </c>
      <c r="N22" s="24" t="str">
        <f t="shared" si="20"/>
        <v xml:space="preserve"> </v>
      </c>
      <c r="O22" s="103">
        <f t="shared" si="21"/>
        <v>2</v>
      </c>
      <c r="P22" s="23" t="str">
        <f t="shared" si="22"/>
        <v xml:space="preserve"> </v>
      </c>
      <c r="Q22" s="23">
        <f t="shared" si="23"/>
        <v>68</v>
      </c>
      <c r="R22" s="24" t="str">
        <f t="shared" si="24"/>
        <v xml:space="preserve"> </v>
      </c>
      <c r="S22" s="18"/>
      <c r="T22" s="18"/>
    </row>
    <row r="23" spans="1:20" ht="15" customHeight="1" x14ac:dyDescent="0.2">
      <c r="A23" s="19">
        <v>4</v>
      </c>
      <c r="B23" s="20" t="s">
        <v>23</v>
      </c>
      <c r="C23" s="33"/>
      <c r="D23" s="34"/>
      <c r="E23" s="23" t="str">
        <f t="shared" ref="E23:F30" si="25">IF(C23&gt;0,C23*34, " ")</f>
        <v xml:space="preserve"> </v>
      </c>
      <c r="F23" s="24" t="str">
        <f t="shared" si="25"/>
        <v xml:space="preserve"> </v>
      </c>
      <c r="G23" s="34">
        <v>3</v>
      </c>
      <c r="H23" s="34"/>
      <c r="I23" s="23">
        <f t="shared" ref="I23:J30" si="26">IF(G23&gt;0,G23*34, " ")</f>
        <v>102</v>
      </c>
      <c r="J23" s="24" t="str">
        <f t="shared" si="26"/>
        <v xml:space="preserve"> </v>
      </c>
      <c r="K23" s="33"/>
      <c r="L23" s="34"/>
      <c r="M23" s="23" t="str">
        <f t="shared" ref="M23:N30" si="27">IF(K23&gt;0,K23*32, " ")</f>
        <v xml:space="preserve"> </v>
      </c>
      <c r="N23" s="24" t="str">
        <f t="shared" si="27"/>
        <v xml:space="preserve"> </v>
      </c>
      <c r="O23" s="103">
        <f t="shared" si="21"/>
        <v>3</v>
      </c>
      <c r="P23" s="23" t="str">
        <f t="shared" si="22"/>
        <v xml:space="preserve"> </v>
      </c>
      <c r="Q23" s="23">
        <f t="shared" si="23"/>
        <v>102</v>
      </c>
      <c r="R23" s="24" t="str">
        <f t="shared" si="24"/>
        <v xml:space="preserve"> </v>
      </c>
      <c r="S23" s="18"/>
      <c r="T23" s="18"/>
    </row>
    <row r="24" spans="1:20" ht="15" customHeight="1" x14ac:dyDescent="0.2">
      <c r="A24" s="19">
        <v>5</v>
      </c>
      <c r="B24" s="20" t="s">
        <v>24</v>
      </c>
      <c r="C24" s="33"/>
      <c r="D24" s="34"/>
      <c r="E24" s="23" t="str">
        <f t="shared" si="25"/>
        <v xml:space="preserve"> </v>
      </c>
      <c r="F24" s="24" t="str">
        <f t="shared" si="25"/>
        <v xml:space="preserve"> </v>
      </c>
      <c r="G24" s="34">
        <v>2</v>
      </c>
      <c r="H24" s="34"/>
      <c r="I24" s="23">
        <f t="shared" si="26"/>
        <v>68</v>
      </c>
      <c r="J24" s="24" t="str">
        <f t="shared" si="26"/>
        <v xml:space="preserve"> </v>
      </c>
      <c r="K24" s="33">
        <v>2</v>
      </c>
      <c r="L24" s="34"/>
      <c r="M24" s="23">
        <f t="shared" si="27"/>
        <v>64</v>
      </c>
      <c r="N24" s="24" t="str">
        <f t="shared" si="27"/>
        <v xml:space="preserve"> </v>
      </c>
      <c r="O24" s="103">
        <f t="shared" si="21"/>
        <v>4</v>
      </c>
      <c r="P24" s="23" t="str">
        <f t="shared" si="22"/>
        <v xml:space="preserve"> </v>
      </c>
      <c r="Q24" s="23">
        <f t="shared" si="23"/>
        <v>132</v>
      </c>
      <c r="R24" s="24" t="str">
        <f t="shared" si="24"/>
        <v xml:space="preserve"> </v>
      </c>
      <c r="S24" s="18"/>
      <c r="T24" s="18"/>
    </row>
    <row r="25" spans="1:20" ht="15" customHeight="1" x14ac:dyDescent="0.2">
      <c r="A25" s="19">
        <v>6</v>
      </c>
      <c r="B25" s="20" t="s">
        <v>25</v>
      </c>
      <c r="C25" s="33"/>
      <c r="D25" s="34"/>
      <c r="E25" s="23" t="str">
        <f t="shared" si="25"/>
        <v xml:space="preserve"> </v>
      </c>
      <c r="F25" s="24" t="str">
        <f t="shared" si="25"/>
        <v xml:space="preserve"> </v>
      </c>
      <c r="G25" s="34">
        <v>2</v>
      </c>
      <c r="H25" s="34"/>
      <c r="I25" s="23">
        <f t="shared" si="26"/>
        <v>68</v>
      </c>
      <c r="J25" s="24" t="str">
        <f t="shared" si="26"/>
        <v xml:space="preserve"> </v>
      </c>
      <c r="K25" s="33">
        <v>2</v>
      </c>
      <c r="L25" s="34"/>
      <c r="M25" s="23">
        <f t="shared" si="27"/>
        <v>64</v>
      </c>
      <c r="N25" s="24" t="str">
        <f t="shared" si="27"/>
        <v xml:space="preserve"> </v>
      </c>
      <c r="O25" s="103">
        <f t="shared" si="21"/>
        <v>4</v>
      </c>
      <c r="P25" s="23" t="str">
        <f t="shared" si="22"/>
        <v xml:space="preserve"> </v>
      </c>
      <c r="Q25" s="23">
        <f t="shared" si="23"/>
        <v>132</v>
      </c>
      <c r="R25" s="24" t="str">
        <f t="shared" si="24"/>
        <v xml:space="preserve"> </v>
      </c>
      <c r="S25" s="18"/>
      <c r="T25" s="18"/>
    </row>
    <row r="26" spans="1:20" ht="15" customHeight="1" x14ac:dyDescent="0.2">
      <c r="A26" s="19">
        <v>7</v>
      </c>
      <c r="B26" s="35" t="s">
        <v>49</v>
      </c>
      <c r="C26" s="33"/>
      <c r="D26" s="34"/>
      <c r="E26" s="23"/>
      <c r="F26" s="24"/>
      <c r="G26" s="36"/>
      <c r="H26" s="34"/>
      <c r="I26" s="23"/>
      <c r="J26" s="24"/>
      <c r="K26" s="34">
        <v>2</v>
      </c>
      <c r="L26" s="34"/>
      <c r="M26" s="23">
        <f t="shared" si="27"/>
        <v>64</v>
      </c>
      <c r="N26" s="24"/>
      <c r="O26" s="103">
        <f t="shared" si="21"/>
        <v>2</v>
      </c>
      <c r="P26" s="23" t="str">
        <f t="shared" si="22"/>
        <v xml:space="preserve"> </v>
      </c>
      <c r="Q26" s="23">
        <f t="shared" si="23"/>
        <v>64</v>
      </c>
      <c r="R26" s="24" t="str">
        <f t="shared" si="24"/>
        <v xml:space="preserve"> </v>
      </c>
      <c r="S26" s="18"/>
      <c r="T26" s="1"/>
    </row>
    <row r="27" spans="1:20" ht="15" customHeight="1" x14ac:dyDescent="0.2">
      <c r="A27" s="19">
        <v>8</v>
      </c>
      <c r="B27" s="20" t="s">
        <v>41</v>
      </c>
      <c r="C27" s="33"/>
      <c r="D27" s="34"/>
      <c r="E27" s="23"/>
      <c r="F27" s="24"/>
      <c r="G27" s="34"/>
      <c r="H27" s="34"/>
      <c r="I27" s="23"/>
      <c r="J27" s="24"/>
      <c r="K27" s="33">
        <v>2</v>
      </c>
      <c r="L27" s="34"/>
      <c r="M27" s="23">
        <f t="shared" si="27"/>
        <v>64</v>
      </c>
      <c r="N27" s="24"/>
      <c r="O27" s="103">
        <f t="shared" si="21"/>
        <v>2</v>
      </c>
      <c r="P27" s="23" t="str">
        <f t="shared" si="22"/>
        <v xml:space="preserve"> </v>
      </c>
      <c r="Q27" s="23">
        <f t="shared" si="23"/>
        <v>64</v>
      </c>
      <c r="R27" s="24" t="str">
        <f t="shared" si="24"/>
        <v xml:space="preserve"> </v>
      </c>
      <c r="S27" s="18"/>
      <c r="T27" s="18"/>
    </row>
    <row r="28" spans="1:20" ht="15" customHeight="1" x14ac:dyDescent="0.2">
      <c r="A28" s="19">
        <v>9</v>
      </c>
      <c r="B28" s="37" t="s">
        <v>33</v>
      </c>
      <c r="C28" s="33"/>
      <c r="D28" s="34">
        <v>5</v>
      </c>
      <c r="E28" s="23" t="str">
        <f t="shared" si="25"/>
        <v xml:space="preserve"> </v>
      </c>
      <c r="F28" s="24">
        <f t="shared" si="25"/>
        <v>170</v>
      </c>
      <c r="G28" s="34"/>
      <c r="H28" s="34">
        <v>10</v>
      </c>
      <c r="I28" s="23" t="str">
        <f t="shared" si="26"/>
        <v xml:space="preserve"> </v>
      </c>
      <c r="J28" s="24">
        <f t="shared" si="26"/>
        <v>340</v>
      </c>
      <c r="K28" s="33"/>
      <c r="L28" s="34">
        <v>15</v>
      </c>
      <c r="M28" s="23" t="str">
        <f t="shared" si="27"/>
        <v xml:space="preserve"> </v>
      </c>
      <c r="N28" s="24">
        <f t="shared" si="27"/>
        <v>480</v>
      </c>
      <c r="O28" s="103" t="str">
        <f t="shared" si="21"/>
        <v xml:space="preserve"> </v>
      </c>
      <c r="P28" s="23">
        <f t="shared" si="22"/>
        <v>30</v>
      </c>
      <c r="Q28" s="23" t="str">
        <f t="shared" si="23"/>
        <v xml:space="preserve"> </v>
      </c>
      <c r="R28" s="24">
        <f t="shared" si="24"/>
        <v>990</v>
      </c>
      <c r="S28" s="18"/>
      <c r="T28" s="18"/>
    </row>
    <row r="29" spans="1:20" ht="15" customHeight="1" x14ac:dyDescent="0.2">
      <c r="A29" s="19"/>
      <c r="B29" s="20" t="s">
        <v>58</v>
      </c>
      <c r="C29" s="33"/>
      <c r="D29" s="34"/>
      <c r="E29" s="23"/>
      <c r="F29" s="24"/>
      <c r="G29" s="34"/>
      <c r="H29" s="34"/>
      <c r="I29" s="23"/>
      <c r="J29" s="24"/>
      <c r="K29" s="33"/>
      <c r="L29" s="34"/>
      <c r="M29" s="23"/>
      <c r="N29" s="24"/>
      <c r="O29" s="103" t="str">
        <f t="shared" si="21"/>
        <v xml:space="preserve"> </v>
      </c>
      <c r="P29" s="23" t="str">
        <f t="shared" si="22"/>
        <v xml:space="preserve"> </v>
      </c>
      <c r="Q29" s="23" t="str">
        <f t="shared" si="23"/>
        <v xml:space="preserve"> </v>
      </c>
      <c r="R29" s="24" t="str">
        <f t="shared" si="24"/>
        <v xml:space="preserve"> </v>
      </c>
      <c r="S29" s="18"/>
      <c r="T29" s="18"/>
    </row>
    <row r="30" spans="1:20" ht="15" customHeight="1" thickBot="1" x14ac:dyDescent="0.25">
      <c r="A30" s="19"/>
      <c r="B30" s="20" t="s">
        <v>59</v>
      </c>
      <c r="C30" s="33"/>
      <c r="D30" s="34"/>
      <c r="E30" s="23" t="str">
        <f t="shared" si="25"/>
        <v xml:space="preserve"> </v>
      </c>
      <c r="F30" s="24" t="str">
        <f t="shared" si="25"/>
        <v xml:space="preserve"> </v>
      </c>
      <c r="G30" s="34"/>
      <c r="H30" s="34"/>
      <c r="I30" s="23" t="str">
        <f t="shared" si="26"/>
        <v xml:space="preserve"> </v>
      </c>
      <c r="J30" s="24" t="str">
        <f t="shared" si="26"/>
        <v xml:space="preserve"> </v>
      </c>
      <c r="K30" s="33"/>
      <c r="L30" s="34"/>
      <c r="M30" s="23" t="str">
        <f t="shared" si="27"/>
        <v xml:space="preserve"> </v>
      </c>
      <c r="N30" s="106" t="str">
        <f t="shared" si="27"/>
        <v xml:space="preserve"> </v>
      </c>
      <c r="O30" s="104" t="str">
        <f t="shared" si="21"/>
        <v xml:space="preserve"> </v>
      </c>
      <c r="P30" s="100" t="str">
        <f t="shared" si="22"/>
        <v xml:space="preserve"> </v>
      </c>
      <c r="Q30" s="100" t="str">
        <f t="shared" si="23"/>
        <v xml:space="preserve"> </v>
      </c>
      <c r="R30" s="106" t="str">
        <f t="shared" si="24"/>
        <v xml:space="preserve"> </v>
      </c>
      <c r="S30" s="18"/>
      <c r="T30" s="18"/>
    </row>
    <row r="31" spans="1:20" ht="15" customHeight="1" thickBot="1" x14ac:dyDescent="0.25">
      <c r="A31" s="143" t="s">
        <v>17</v>
      </c>
      <c r="B31" s="144"/>
      <c r="C31" s="58">
        <f>SUM(C7:C16)</f>
        <v>19</v>
      </c>
      <c r="D31" s="38">
        <f t="shared" ref="D31:R31" si="28">SUM(D7:D18)</f>
        <v>4</v>
      </c>
      <c r="E31" s="59">
        <f>SUM(E7:E16)</f>
        <v>646</v>
      </c>
      <c r="F31" s="39">
        <f t="shared" si="28"/>
        <v>136</v>
      </c>
      <c r="G31" s="58">
        <f>SUM(G7:G16)</f>
        <v>9</v>
      </c>
      <c r="H31" s="38">
        <f t="shared" si="28"/>
        <v>0</v>
      </c>
      <c r="I31" s="59">
        <f>SUM(I7:I16)</f>
        <v>306</v>
      </c>
      <c r="J31" s="39">
        <f t="shared" si="28"/>
        <v>0</v>
      </c>
      <c r="K31" s="58">
        <f>SUM(K7:K16)</f>
        <v>7</v>
      </c>
      <c r="L31" s="38">
        <f t="shared" si="28"/>
        <v>0</v>
      </c>
      <c r="M31" s="59">
        <f>SUM(M7:M16)</f>
        <v>224</v>
      </c>
      <c r="N31" s="39">
        <f t="shared" si="28"/>
        <v>0</v>
      </c>
      <c r="O31" s="112">
        <f>SUM(O7:O16)</f>
        <v>35</v>
      </c>
      <c r="P31" s="93">
        <f t="shared" si="28"/>
        <v>4</v>
      </c>
      <c r="Q31" s="113">
        <f>SUM(Q7:Q16)</f>
        <v>1176</v>
      </c>
      <c r="R31" s="94">
        <f t="shared" si="28"/>
        <v>136</v>
      </c>
      <c r="S31" s="18"/>
      <c r="T31" s="18"/>
    </row>
    <row r="32" spans="1:20" ht="15" customHeight="1" thickBot="1" x14ac:dyDescent="0.25">
      <c r="A32" s="145" t="s">
        <v>18</v>
      </c>
      <c r="B32" s="146"/>
      <c r="C32" s="40">
        <f t="shared" ref="C32:R32" si="29">SUM(C20:C30)</f>
        <v>2</v>
      </c>
      <c r="D32" s="41">
        <f t="shared" si="29"/>
        <v>5</v>
      </c>
      <c r="E32" s="41">
        <f t="shared" si="29"/>
        <v>68</v>
      </c>
      <c r="F32" s="42">
        <f t="shared" si="29"/>
        <v>170</v>
      </c>
      <c r="G32" s="40">
        <f t="shared" si="29"/>
        <v>11</v>
      </c>
      <c r="H32" s="41">
        <f t="shared" si="29"/>
        <v>10</v>
      </c>
      <c r="I32" s="41">
        <f t="shared" si="29"/>
        <v>374</v>
      </c>
      <c r="J32" s="42">
        <f t="shared" si="29"/>
        <v>340</v>
      </c>
      <c r="K32" s="40">
        <f t="shared" si="29"/>
        <v>8</v>
      </c>
      <c r="L32" s="41">
        <f t="shared" si="29"/>
        <v>15</v>
      </c>
      <c r="M32" s="41">
        <f t="shared" si="29"/>
        <v>256</v>
      </c>
      <c r="N32" s="42">
        <f t="shared" si="29"/>
        <v>480</v>
      </c>
      <c r="O32" s="40">
        <f t="shared" si="29"/>
        <v>21</v>
      </c>
      <c r="P32" s="41">
        <f t="shared" si="29"/>
        <v>30</v>
      </c>
      <c r="Q32" s="41">
        <f t="shared" si="29"/>
        <v>698</v>
      </c>
      <c r="R32" s="42">
        <f t="shared" si="29"/>
        <v>990</v>
      </c>
      <c r="S32" s="43"/>
      <c r="T32" s="43"/>
    </row>
    <row r="33" spans="1:24" ht="15" customHeight="1" thickTop="1" thickBot="1" x14ac:dyDescent="0.25">
      <c r="A33" s="137" t="s">
        <v>19</v>
      </c>
      <c r="B33" s="138"/>
      <c r="C33" s="44">
        <f>C31+C32</f>
        <v>21</v>
      </c>
      <c r="D33" s="45">
        <f t="shared" ref="D33:R33" si="30">D31+D32</f>
        <v>9</v>
      </c>
      <c r="E33" s="45">
        <f t="shared" si="30"/>
        <v>714</v>
      </c>
      <c r="F33" s="46">
        <f t="shared" si="30"/>
        <v>306</v>
      </c>
      <c r="G33" s="44">
        <f t="shared" si="30"/>
        <v>20</v>
      </c>
      <c r="H33" s="45">
        <f t="shared" si="30"/>
        <v>10</v>
      </c>
      <c r="I33" s="45">
        <f t="shared" si="30"/>
        <v>680</v>
      </c>
      <c r="J33" s="46">
        <f t="shared" si="30"/>
        <v>340</v>
      </c>
      <c r="K33" s="44">
        <f t="shared" si="30"/>
        <v>15</v>
      </c>
      <c r="L33" s="45">
        <f t="shared" si="30"/>
        <v>15</v>
      </c>
      <c r="M33" s="45">
        <f t="shared" si="30"/>
        <v>480</v>
      </c>
      <c r="N33" s="46">
        <f t="shared" si="30"/>
        <v>480</v>
      </c>
      <c r="O33" s="44">
        <f t="shared" si="30"/>
        <v>56</v>
      </c>
      <c r="P33" s="45">
        <f t="shared" si="30"/>
        <v>34</v>
      </c>
      <c r="Q33" s="45">
        <f t="shared" si="30"/>
        <v>1874</v>
      </c>
      <c r="R33" s="46">
        <f t="shared" si="30"/>
        <v>1126</v>
      </c>
      <c r="S33" s="47"/>
      <c r="T33" s="47"/>
    </row>
    <row r="34" spans="1:24" ht="15" customHeight="1" thickTop="1" thickBot="1" x14ac:dyDescent="0.25">
      <c r="A34" s="139"/>
      <c r="B34" s="140"/>
      <c r="C34" s="133">
        <f>C33+D33</f>
        <v>30</v>
      </c>
      <c r="D34" s="134"/>
      <c r="E34" s="135">
        <f>E33+F33</f>
        <v>1020</v>
      </c>
      <c r="F34" s="136"/>
      <c r="G34" s="133">
        <f>G33+H33</f>
        <v>30</v>
      </c>
      <c r="H34" s="134"/>
      <c r="I34" s="135">
        <f>I33+J33</f>
        <v>1020</v>
      </c>
      <c r="J34" s="136"/>
      <c r="K34" s="133">
        <f>K33+L33</f>
        <v>30</v>
      </c>
      <c r="L34" s="134"/>
      <c r="M34" s="135">
        <f>M33+N33</f>
        <v>960</v>
      </c>
      <c r="N34" s="136"/>
      <c r="O34" s="133">
        <f>O33+P33</f>
        <v>90</v>
      </c>
      <c r="P34" s="134"/>
      <c r="Q34" s="135">
        <f>Q33+R33</f>
        <v>3000</v>
      </c>
      <c r="R34" s="136"/>
      <c r="S34" s="47"/>
      <c r="T34" s="47"/>
    </row>
    <row r="35" spans="1:24" ht="15" customHeight="1" thickTop="1" x14ac:dyDescent="0.2">
      <c r="A35" s="48"/>
      <c r="B35" s="49"/>
      <c r="C35" s="50"/>
      <c r="D35" s="50"/>
      <c r="E35" s="50"/>
      <c r="F35" s="50"/>
      <c r="G35" s="50"/>
      <c r="H35" s="50"/>
      <c r="I35" s="50"/>
      <c r="K35" s="50"/>
      <c r="L35" s="50"/>
      <c r="M35" s="50"/>
      <c r="N35" s="50"/>
      <c r="O35" s="50"/>
      <c r="P35" s="50"/>
      <c r="Q35" s="50"/>
      <c r="R35" s="50"/>
      <c r="S35" s="50"/>
      <c r="T35" s="18"/>
      <c r="U35" s="50"/>
      <c r="V35" s="18"/>
      <c r="W35" s="18"/>
      <c r="X35" s="18"/>
    </row>
    <row r="36" spans="1:24" ht="31.35" customHeight="1" x14ac:dyDescent="0.2">
      <c r="B36" s="132" t="s">
        <v>69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"/>
      <c r="V36" s="2"/>
      <c r="W36" s="2"/>
      <c r="X36" s="2"/>
    </row>
    <row r="37" spans="1:24" ht="15" customHeight="1" x14ac:dyDescent="0.2">
      <c r="B37" s="124" t="s">
        <v>52</v>
      </c>
    </row>
    <row r="38" spans="1:24" ht="15" customHeight="1" x14ac:dyDescent="0.2">
      <c r="B38" s="125" t="s">
        <v>53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C34:D34"/>
    <mergeCell ref="E34:F34"/>
    <mergeCell ref="G34:H34"/>
    <mergeCell ref="A6:B6"/>
    <mergeCell ref="A19:B19"/>
    <mergeCell ref="A31:B31"/>
    <mergeCell ref="A32:B32"/>
    <mergeCell ref="A33:B34"/>
    <mergeCell ref="O5:P5"/>
    <mergeCell ref="Q5:R5"/>
    <mergeCell ref="K4:N4"/>
    <mergeCell ref="M34:N34"/>
    <mergeCell ref="O34:P34"/>
    <mergeCell ref="B36:R36"/>
    <mergeCell ref="Q34:R34"/>
    <mergeCell ref="I34:J34"/>
    <mergeCell ref="K34:L34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IV 1</vt:lpstr>
      <vt:lpstr>IV 2</vt:lpstr>
      <vt:lpstr>IV 3</vt:lpstr>
      <vt:lpstr>IV 4</vt:lpstr>
      <vt:lpstr>III 1</vt:lpstr>
      <vt:lpstr>'III 1'!Print_Area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2006-06-06T07:28:12Z</cp:lastPrinted>
  <dcterms:created xsi:type="dcterms:W3CDTF">2004-05-24T11:14:11Z</dcterms:created>
  <dcterms:modified xsi:type="dcterms:W3CDTF">2019-02-21T07:51:48Z</dcterms:modified>
</cp:coreProperties>
</file>